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560" windowHeight="11660" activeTab="0"/>
  </bookViews>
  <sheets>
    <sheet name="１２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<sst xmlns="http://schemas.openxmlformats.org/spreadsheetml/2006/main" count="29" uniqueCount="27">
  <si>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２０１２年１２月  小型二輪  新車販売台数</t>
  </si>
  <si>
    <t xml:space="preserve"> 　平 成 ２５ 年 １ 月 ７ 日</t>
  </si>
  <si>
    <t xml:space="preserve"> (単位：台）</t>
  </si>
  <si>
    <t xml:space="preserve">           (社）全国軽自動車協会連合会</t>
  </si>
  <si>
    <t>前月比（％）</t>
  </si>
  <si>
    <t>前　年　  同　月</t>
  </si>
  <si>
    <t>前   年     同月比（％）</t>
  </si>
  <si>
    <t>１月～１２月  累計</t>
  </si>
  <si>
    <t>占  拠  率</t>
  </si>
  <si>
    <t>銘 柄 別</t>
  </si>
  <si>
    <t>本  月</t>
  </si>
  <si>
    <t>前  月</t>
  </si>
  <si>
    <t xml:space="preserve"> 過去最高（年月）</t>
  </si>
  <si>
    <t>２０１２年</t>
  </si>
  <si>
    <t>２０１１年</t>
  </si>
  <si>
    <t>Ａ／Ｂ</t>
  </si>
  <si>
    <t>本  月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</si>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</sst>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58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9" xfId="0" applyFont="1" applyBorder="1" applyAlignment="1">
      <alignment/>
    </xf>
    <xf numFmtId="0" fontId="21" fillId="0" borderId="14" xfId="0" applyFont="1" applyBorder="1" applyAlignment="1">
      <alignment horizontal="center"/>
    </xf>
    <xf numFmtId="176" fontId="22" fillId="0" borderId="28" xfId="0" applyNumberFormat="1" applyFont="1" applyBorder="1" applyAlignment="1">
      <alignment/>
    </xf>
    <xf numFmtId="176" fontId="22" fillId="0" borderId="29" xfId="0" applyNumberFormat="1" applyFont="1" applyBorder="1" applyAlignment="1">
      <alignment/>
    </xf>
    <xf numFmtId="177" fontId="22" fillId="0" borderId="2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7" fontId="22" fillId="0" borderId="23" xfId="0" applyNumberFormat="1" applyFont="1" applyBorder="1" applyAlignment="1">
      <alignment/>
    </xf>
    <xf numFmtId="176" fontId="22" fillId="0" borderId="15" xfId="0" applyNumberFormat="1" applyFont="1" applyBorder="1" applyAlignment="1">
      <alignment/>
    </xf>
    <xf numFmtId="55" fontId="22" fillId="0" borderId="23" xfId="0" applyNumberFormat="1" applyFont="1" applyBorder="1" applyAlignment="1">
      <alignment horizontal="center"/>
    </xf>
    <xf numFmtId="176" fontId="22" fillId="0" borderId="22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15" xfId="0" applyNumberFormat="1" applyFont="1" applyBorder="1" applyAlignment="1">
      <alignment/>
    </xf>
    <xf numFmtId="177" fontId="22" fillId="0" borderId="30" xfId="0" applyNumberFormat="1" applyFont="1" applyBorder="1" applyAlignment="1">
      <alignment/>
    </xf>
    <xf numFmtId="55" fontId="22" fillId="0" borderId="31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76" fontId="22" fillId="0" borderId="33" xfId="0" applyNumberFormat="1" applyFont="1" applyBorder="1" applyAlignment="1">
      <alignment/>
    </xf>
    <xf numFmtId="176" fontId="22" fillId="0" borderId="34" xfId="0" applyNumberFormat="1" applyFont="1" applyBorder="1" applyAlignment="1">
      <alignment/>
    </xf>
    <xf numFmtId="177" fontId="22" fillId="0" borderId="35" xfId="0" applyNumberFormat="1" applyFont="1" applyBorder="1" applyAlignment="1">
      <alignment/>
    </xf>
    <xf numFmtId="176" fontId="22" fillId="0" borderId="36" xfId="0" applyNumberFormat="1" applyFont="1" applyBorder="1" applyAlignment="1">
      <alignment/>
    </xf>
    <xf numFmtId="177" fontId="22" fillId="0" borderId="37" xfId="0" applyNumberFormat="1" applyFont="1" applyBorder="1" applyAlignment="1">
      <alignment/>
    </xf>
    <xf numFmtId="176" fontId="22" fillId="0" borderId="38" xfId="0" applyNumberFormat="1" applyFont="1" applyBorder="1" applyAlignment="1">
      <alignment/>
    </xf>
    <xf numFmtId="176" fontId="22" fillId="0" borderId="39" xfId="0" applyNumberFormat="1" applyFont="1" applyBorder="1" applyAlignment="1">
      <alignment/>
    </xf>
    <xf numFmtId="177" fontId="22" fillId="0" borderId="36" xfId="0" applyNumberFormat="1" applyFont="1" applyBorder="1" applyAlignment="1">
      <alignment/>
    </xf>
    <xf numFmtId="177" fontId="22" fillId="0" borderId="38" xfId="0" applyNumberFormat="1" applyFont="1" applyBorder="1" applyAlignment="1">
      <alignment/>
    </xf>
    <xf numFmtId="177" fontId="22" fillId="0" borderId="40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176" fontId="22" fillId="0" borderId="42" xfId="0" applyNumberFormat="1" applyFont="1" applyBorder="1" applyAlignment="1">
      <alignment/>
    </xf>
    <xf numFmtId="176" fontId="22" fillId="0" borderId="43" xfId="0" applyNumberFormat="1" applyFont="1" applyBorder="1" applyAlignment="1">
      <alignment/>
    </xf>
    <xf numFmtId="177" fontId="22" fillId="0" borderId="44" xfId="0" applyNumberFormat="1" applyFont="1" applyBorder="1" applyAlignment="1">
      <alignment/>
    </xf>
    <xf numFmtId="176" fontId="22" fillId="0" borderId="45" xfId="0" applyNumberFormat="1" applyFont="1" applyBorder="1" applyAlignment="1">
      <alignment/>
    </xf>
    <xf numFmtId="177" fontId="22" fillId="0" borderId="31" xfId="0" applyNumberFormat="1" applyFont="1" applyBorder="1" applyAlignment="1">
      <alignment/>
    </xf>
    <xf numFmtId="176" fontId="22" fillId="0" borderId="46" xfId="0" applyNumberFormat="1" applyFont="1" applyBorder="1" applyAlignment="1">
      <alignment/>
    </xf>
    <xf numFmtId="176" fontId="22" fillId="0" borderId="47" xfId="0" applyNumberFormat="1" applyFont="1" applyBorder="1" applyAlignment="1">
      <alignment/>
    </xf>
    <xf numFmtId="177" fontId="22" fillId="0" borderId="45" xfId="0" applyNumberFormat="1" applyFont="1" applyBorder="1" applyAlignment="1">
      <alignment/>
    </xf>
    <xf numFmtId="177" fontId="22" fillId="0" borderId="46" xfId="0" applyNumberFormat="1" applyFont="1" applyBorder="1" applyAlignment="1">
      <alignment/>
    </xf>
    <xf numFmtId="177" fontId="22" fillId="0" borderId="48" xfId="0" applyNumberFormat="1" applyFont="1" applyBorder="1" applyAlignment="1">
      <alignment/>
    </xf>
    <xf numFmtId="55" fontId="22" fillId="0" borderId="37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76" fontId="22" fillId="0" borderId="49" xfId="0" applyNumberFormat="1" applyFont="1" applyBorder="1" applyAlignment="1">
      <alignment/>
    </xf>
    <xf numFmtId="176" fontId="22" fillId="0" borderId="50" xfId="0" applyNumberFormat="1" applyFont="1" applyBorder="1" applyAlignment="1">
      <alignment/>
    </xf>
    <xf numFmtId="177" fontId="22" fillId="0" borderId="51" xfId="0" applyNumberFormat="1" applyFont="1" applyBorder="1" applyAlignment="1">
      <alignment/>
    </xf>
    <xf numFmtId="177" fontId="22" fillId="0" borderId="52" xfId="0" applyNumberFormat="1" applyFont="1" applyBorder="1" applyAlignment="1">
      <alignment/>
    </xf>
    <xf numFmtId="176" fontId="22" fillId="0" borderId="53" xfId="0" applyNumberFormat="1" applyFont="1" applyBorder="1" applyAlignment="1">
      <alignment/>
    </xf>
    <xf numFmtId="55" fontId="22" fillId="0" borderId="52" xfId="0" applyNumberFormat="1" applyFont="1" applyBorder="1" applyAlignment="1">
      <alignment horizontal="center"/>
    </xf>
    <xf numFmtId="176" fontId="22" fillId="0" borderId="54" xfId="0" applyNumberFormat="1" applyFont="1" applyBorder="1" applyAlignment="1">
      <alignment/>
    </xf>
    <xf numFmtId="177" fontId="22" fillId="0" borderId="49" xfId="0" applyNumberFormat="1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30" xfId="0" applyFont="1" applyBorder="1" applyAlignment="1">
      <alignment/>
    </xf>
    <xf numFmtId="178" fontId="22" fillId="0" borderId="15" xfId="0" applyNumberFormat="1" applyFont="1" applyBorder="1" applyAlignment="1">
      <alignment/>
    </xf>
    <xf numFmtId="178" fontId="22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8" fillId="0" borderId="0" xfId="0" applyFont="1" applyAlignment="1">
      <alignment horizontal="center"/>
    </xf>
    <xf numFmtId="58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a34\&#9632;01&#31038;&#20869;&#20849;&#26377;\50_&#20108;&#36650;&#26989;&#21209;&#37096;\&#12304;&#32113;&#35336;&#12487;&#12540;&#12479;&#12305;\&#23567;&#22411;&#20108;&#36650;\&#26032;&#36554;&#36009;&#22770;&#21488;&#25968;&#26376;&#22577;&#65288;&#32047;&#35336;&#12289;&#21069;&#24180;&#27604;&#65289;\2012&#24180;1&#65374;12&#26376;%20%20&#23567;&#20108;&#26032;&#36554;&#36009;&#22770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</sheetNames>
    <sheetDataSet>
      <sheetData sheetId="10">
        <row r="10">
          <cell r="B10">
            <v>1101</v>
          </cell>
          <cell r="I10">
            <v>15913</v>
          </cell>
        </row>
        <row r="13">
          <cell r="B13">
            <v>329</v>
          </cell>
          <cell r="I13">
            <v>5140</v>
          </cell>
        </row>
        <row r="16">
          <cell r="B16">
            <v>384</v>
          </cell>
          <cell r="I16">
            <v>5665</v>
          </cell>
        </row>
        <row r="19">
          <cell r="B19">
            <v>811</v>
          </cell>
          <cell r="I19">
            <v>10389</v>
          </cell>
        </row>
        <row r="22">
          <cell r="B22">
            <v>1842</v>
          </cell>
          <cell r="I22">
            <v>19728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4">
      <selection activeCell="P35" sqref="P35"/>
    </sheetView>
  </sheetViews>
  <sheetFormatPr defaultColWidth="12.796875" defaultRowHeight="14.25"/>
  <cols>
    <col min="1" max="1" width="12.69921875" style="0" customWidth="1"/>
    <col min="2" max="3" width="9.69921875" style="0" customWidth="1"/>
    <col min="4" max="4" width="8.796875" style="0" customWidth="1"/>
    <col min="5" max="5" width="9.69921875" style="0" customWidth="1"/>
    <col min="6" max="6" width="8.796875" style="0" customWidth="1"/>
    <col min="7" max="7" width="9.69921875" style="0" customWidth="1"/>
    <col min="8" max="8" width="11.69921875" style="0" customWidth="1"/>
    <col min="9" max="10" width="10" style="0" customWidth="1"/>
    <col min="11" max="13" width="8.69921875" style="0" customWidth="1"/>
    <col min="14" max="16384" width="8.796875" style="0" customWidth="1"/>
  </cols>
  <sheetData>
    <row r="1" spans="1:13" ht="24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2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6.5">
      <c r="A4" s="4"/>
      <c r="B4" s="3"/>
      <c r="C4" s="3"/>
      <c r="D4" s="3"/>
      <c r="E4" s="3"/>
      <c r="F4" s="3"/>
      <c r="G4" s="3"/>
      <c r="H4" s="3"/>
      <c r="I4" s="3"/>
      <c r="J4" s="3"/>
      <c r="K4" s="91" t="s">
        <v>1</v>
      </c>
      <c r="L4" s="91"/>
      <c r="M4" s="91"/>
    </row>
    <row r="5" spans="1:13" s="2" customFormat="1" ht="15" customHeight="1" thickBot="1">
      <c r="A5" s="3"/>
      <c r="B5" s="5" t="s">
        <v>2</v>
      </c>
      <c r="C5" s="3"/>
      <c r="D5" s="3"/>
      <c r="E5" s="3"/>
      <c r="F5" s="3"/>
      <c r="G5" s="3"/>
      <c r="H5" s="3"/>
      <c r="I5" s="3"/>
      <c r="J5" s="92" t="s">
        <v>3</v>
      </c>
      <c r="K5" s="92"/>
      <c r="L5" s="92"/>
      <c r="M5" s="92"/>
    </row>
    <row r="6" spans="1:13" s="2" customFormat="1" ht="18" customHeight="1">
      <c r="A6" s="6"/>
      <c r="B6" s="7"/>
      <c r="C6" s="8"/>
      <c r="D6" s="93" t="s">
        <v>4</v>
      </c>
      <c r="E6" s="96" t="s">
        <v>5</v>
      </c>
      <c r="F6" s="93" t="s">
        <v>6</v>
      </c>
      <c r="G6" s="8"/>
      <c r="H6" s="9"/>
      <c r="I6" s="99" t="s">
        <v>7</v>
      </c>
      <c r="J6" s="100"/>
      <c r="K6" s="101"/>
      <c r="L6" s="99" t="s">
        <v>8</v>
      </c>
      <c r="M6" s="102"/>
    </row>
    <row r="7" spans="1:13" s="2" customFormat="1" ht="18" customHeight="1">
      <c r="A7" s="10" t="s">
        <v>9</v>
      </c>
      <c r="B7" s="11" t="s">
        <v>10</v>
      </c>
      <c r="C7" s="12" t="s">
        <v>11</v>
      </c>
      <c r="D7" s="94"/>
      <c r="E7" s="97"/>
      <c r="F7" s="94"/>
      <c r="G7" s="103" t="s">
        <v>12</v>
      </c>
      <c r="H7" s="104"/>
      <c r="I7" s="13" t="s">
        <v>13</v>
      </c>
      <c r="J7" s="14" t="s">
        <v>14</v>
      </c>
      <c r="K7" s="15" t="s">
        <v>15</v>
      </c>
      <c r="L7" s="13" t="s">
        <v>16</v>
      </c>
      <c r="M7" s="16" t="s">
        <v>17</v>
      </c>
    </row>
    <row r="8" spans="1:13" s="2" customFormat="1" ht="16.5" customHeight="1">
      <c r="A8" s="17"/>
      <c r="B8" s="7"/>
      <c r="C8" s="18"/>
      <c r="D8" s="95"/>
      <c r="E8" s="98"/>
      <c r="F8" s="95"/>
      <c r="G8" s="18"/>
      <c r="H8" s="19"/>
      <c r="I8" s="20" t="s">
        <v>18</v>
      </c>
      <c r="J8" s="21" t="s">
        <v>19</v>
      </c>
      <c r="K8" s="22" t="s">
        <v>20</v>
      </c>
      <c r="L8" s="23" t="s">
        <v>20</v>
      </c>
      <c r="M8" s="24" t="s">
        <v>20</v>
      </c>
    </row>
    <row r="9" spans="1:13" ht="13.5" customHeight="1">
      <c r="A9" s="25"/>
      <c r="B9" s="26"/>
      <c r="C9" s="27"/>
      <c r="D9" s="28"/>
      <c r="E9" s="29"/>
      <c r="F9" s="28"/>
      <c r="G9" s="27"/>
      <c r="H9" s="30"/>
      <c r="I9" s="26"/>
      <c r="J9" s="31"/>
      <c r="K9" s="26"/>
      <c r="L9" s="27"/>
      <c r="M9" s="32"/>
    </row>
    <row r="10" spans="1:13" ht="18">
      <c r="A10" s="33" t="s">
        <v>21</v>
      </c>
      <c r="B10" s="34">
        <v>804</v>
      </c>
      <c r="C10" s="35">
        <f>'[1]１１月'!B10</f>
        <v>1101</v>
      </c>
      <c r="D10" s="36">
        <f>B10/C10*100</f>
        <v>73.02452316076294</v>
      </c>
      <c r="E10" s="37">
        <v>683</v>
      </c>
      <c r="F10" s="38">
        <f>B10/E10*100</f>
        <v>117.71595900439237</v>
      </c>
      <c r="G10" s="39">
        <v>7812</v>
      </c>
      <c r="H10" s="40">
        <v>34060</v>
      </c>
      <c r="I10" s="37">
        <f>B10+'[1]１１月'!I10</f>
        <v>16717</v>
      </c>
      <c r="J10" s="41">
        <v>11890</v>
      </c>
      <c r="K10" s="42">
        <f>I10/J10*100</f>
        <v>140.59714045416317</v>
      </c>
      <c r="L10" s="43">
        <f>B10/B25*100</f>
        <v>20.721649484536083</v>
      </c>
      <c r="M10" s="44">
        <f>I10/I25*100</f>
        <v>27.53355842872437</v>
      </c>
    </row>
    <row r="11" spans="1:13" ht="18">
      <c r="A11" s="33"/>
      <c r="B11" s="34"/>
      <c r="C11" s="35"/>
      <c r="D11" s="36"/>
      <c r="E11" s="37"/>
      <c r="F11" s="38"/>
      <c r="G11" s="39"/>
      <c r="H11" s="45"/>
      <c r="I11" s="37"/>
      <c r="J11" s="41"/>
      <c r="K11" s="42"/>
      <c r="L11" s="43"/>
      <c r="M11" s="44"/>
    </row>
    <row r="12" spans="1:13" ht="18">
      <c r="A12" s="46"/>
      <c r="B12" s="47"/>
      <c r="C12" s="48"/>
      <c r="D12" s="49"/>
      <c r="E12" s="50"/>
      <c r="F12" s="51"/>
      <c r="G12" s="52"/>
      <c r="H12" s="40"/>
      <c r="I12" s="50"/>
      <c r="J12" s="53"/>
      <c r="K12" s="54"/>
      <c r="L12" s="55"/>
      <c r="M12" s="56"/>
    </row>
    <row r="13" spans="1:13" ht="18">
      <c r="A13" s="33" t="s">
        <v>22</v>
      </c>
      <c r="B13" s="34">
        <v>277</v>
      </c>
      <c r="C13" s="35">
        <f>'[1]１１月'!B13</f>
        <v>329</v>
      </c>
      <c r="D13" s="36">
        <f>B13/C13*100</f>
        <v>84.19452887537993</v>
      </c>
      <c r="E13" s="37">
        <v>335</v>
      </c>
      <c r="F13" s="38">
        <f>B13/E13*100</f>
        <v>82.68656716417911</v>
      </c>
      <c r="G13" s="39">
        <v>4868</v>
      </c>
      <c r="H13" s="40">
        <v>31138</v>
      </c>
      <c r="I13" s="37">
        <f>B13+'[1]１１月'!I13</f>
        <v>5417</v>
      </c>
      <c r="J13" s="41">
        <v>5721</v>
      </c>
      <c r="K13" s="42">
        <f>I13/J13*100</f>
        <v>94.68624366369515</v>
      </c>
      <c r="L13" s="43">
        <f>B13/B25*100</f>
        <v>7.139175257731958</v>
      </c>
      <c r="M13" s="44">
        <f>I13/I25*100</f>
        <v>8.92201268220374</v>
      </c>
    </row>
    <row r="14" spans="1:13" ht="18">
      <c r="A14" s="57"/>
      <c r="B14" s="58"/>
      <c r="C14" s="59"/>
      <c r="D14" s="60"/>
      <c r="E14" s="61"/>
      <c r="F14" s="62"/>
      <c r="G14" s="63"/>
      <c r="H14" s="45"/>
      <c r="I14" s="61"/>
      <c r="J14" s="64"/>
      <c r="K14" s="65"/>
      <c r="L14" s="66"/>
      <c r="M14" s="67"/>
    </row>
    <row r="15" spans="1:13" ht="18">
      <c r="A15" s="33"/>
      <c r="B15" s="34"/>
      <c r="C15" s="35"/>
      <c r="D15" s="36"/>
      <c r="E15" s="37"/>
      <c r="F15" s="38"/>
      <c r="G15" s="39"/>
      <c r="H15" s="40"/>
      <c r="I15" s="37"/>
      <c r="J15" s="41"/>
      <c r="K15" s="42"/>
      <c r="L15" s="43"/>
      <c r="M15" s="44"/>
    </row>
    <row r="16" spans="1:13" ht="18">
      <c r="A16" s="33" t="s">
        <v>23</v>
      </c>
      <c r="B16" s="34">
        <v>301</v>
      </c>
      <c r="C16" s="35">
        <f>'[1]１１月'!B16</f>
        <v>384</v>
      </c>
      <c r="D16" s="36">
        <f>B16/C16*100</f>
        <v>78.38541666666666</v>
      </c>
      <c r="E16" s="37">
        <v>281</v>
      </c>
      <c r="F16" s="38">
        <f>B16/E16*100</f>
        <v>107.11743772241992</v>
      </c>
      <c r="G16" s="39">
        <v>7198</v>
      </c>
      <c r="H16" s="40">
        <v>31138</v>
      </c>
      <c r="I16" s="37">
        <f>B16+'[1]１１月'!I16</f>
        <v>5966</v>
      </c>
      <c r="J16" s="41">
        <v>5618</v>
      </c>
      <c r="K16" s="42">
        <f>I16/J16*100</f>
        <v>106.1943752224991</v>
      </c>
      <c r="L16" s="43">
        <f>B16/B25*100</f>
        <v>7.757731958762887</v>
      </c>
      <c r="M16" s="44">
        <f>I16/I25*100</f>
        <v>9.826237338384255</v>
      </c>
    </row>
    <row r="17" spans="1:13" ht="18">
      <c r="A17" s="33"/>
      <c r="B17" s="34"/>
      <c r="C17" s="35"/>
      <c r="D17" s="36"/>
      <c r="E17" s="37"/>
      <c r="F17" s="38"/>
      <c r="G17" s="39"/>
      <c r="H17" s="40"/>
      <c r="I17" s="37"/>
      <c r="J17" s="41"/>
      <c r="K17" s="42"/>
      <c r="L17" s="43"/>
      <c r="M17" s="44"/>
    </row>
    <row r="18" spans="1:13" ht="18">
      <c r="A18" s="46"/>
      <c r="B18" s="47"/>
      <c r="C18" s="48"/>
      <c r="D18" s="49"/>
      <c r="E18" s="50"/>
      <c r="F18" s="51"/>
      <c r="G18" s="52"/>
      <c r="H18" s="68"/>
      <c r="I18" s="50"/>
      <c r="J18" s="53"/>
      <c r="K18" s="54"/>
      <c r="L18" s="55"/>
      <c r="M18" s="56"/>
    </row>
    <row r="19" spans="1:13" ht="18">
      <c r="A19" s="33" t="s">
        <v>24</v>
      </c>
      <c r="B19" s="34">
        <v>795</v>
      </c>
      <c r="C19" s="35">
        <f>'[1]１１月'!B19</f>
        <v>811</v>
      </c>
      <c r="D19" s="36">
        <f>B19/C19*100</f>
        <v>98.02712700369914</v>
      </c>
      <c r="E19" s="37">
        <v>625</v>
      </c>
      <c r="F19" s="38">
        <f>B19/E19*100</f>
        <v>127.2</v>
      </c>
      <c r="G19" s="39">
        <v>5607</v>
      </c>
      <c r="H19" s="40">
        <v>33329</v>
      </c>
      <c r="I19" s="37">
        <f>B19+'[1]１１月'!I19</f>
        <v>11184</v>
      </c>
      <c r="J19" s="41">
        <v>10614</v>
      </c>
      <c r="K19" s="42">
        <f>I19/J19*100</f>
        <v>105.37026568682873</v>
      </c>
      <c r="L19" s="43">
        <f>B19/B25*100</f>
        <v>20.489690721649485</v>
      </c>
      <c r="M19" s="44">
        <f>I19/I25*100</f>
        <v>18.42048917071564</v>
      </c>
    </row>
    <row r="20" spans="1:13" ht="18">
      <c r="A20" s="57"/>
      <c r="B20" s="58"/>
      <c r="C20" s="59"/>
      <c r="D20" s="60"/>
      <c r="E20" s="61"/>
      <c r="F20" s="62"/>
      <c r="G20" s="63"/>
      <c r="H20" s="45"/>
      <c r="I20" s="61"/>
      <c r="J20" s="64"/>
      <c r="K20" s="65"/>
      <c r="L20" s="66"/>
      <c r="M20" s="67"/>
    </row>
    <row r="21" spans="1:13" ht="18">
      <c r="A21" s="33"/>
      <c r="B21" s="34"/>
      <c r="C21" s="35"/>
      <c r="D21" s="36"/>
      <c r="E21" s="37"/>
      <c r="F21" s="38"/>
      <c r="G21" s="39"/>
      <c r="H21" s="68"/>
      <c r="I21" s="37"/>
      <c r="J21" s="41"/>
      <c r="K21" s="42"/>
      <c r="L21" s="43"/>
      <c r="M21" s="44"/>
    </row>
    <row r="22" spans="1:13" ht="18">
      <c r="A22" s="33" t="s">
        <v>25</v>
      </c>
      <c r="B22" s="34">
        <v>1703</v>
      </c>
      <c r="C22" s="35">
        <f>'[1]１１月'!B22</f>
        <v>1842</v>
      </c>
      <c r="D22" s="36">
        <f>B22/C22*100</f>
        <v>92.45385450597176</v>
      </c>
      <c r="E22" s="37">
        <v>1722</v>
      </c>
      <c r="F22" s="38">
        <f>B22/E22*100</f>
        <v>98.89663182346109</v>
      </c>
      <c r="G22" s="39">
        <v>3190</v>
      </c>
      <c r="H22" s="40">
        <v>39173</v>
      </c>
      <c r="I22" s="37">
        <f>B22+'[1]１１月'!I22</f>
        <v>21431</v>
      </c>
      <c r="J22" s="41">
        <v>19519</v>
      </c>
      <c r="K22" s="42">
        <f>I22/J22*100</f>
        <v>109.79558379015319</v>
      </c>
      <c r="L22" s="43">
        <f>B22/B25*100</f>
        <v>43.891752577319586</v>
      </c>
      <c r="M22" s="44">
        <f>I22/I25*100</f>
        <v>35.297702379972</v>
      </c>
    </row>
    <row r="23" spans="1:13" ht="18">
      <c r="A23" s="69"/>
      <c r="B23" s="70"/>
      <c r="C23" s="71"/>
      <c r="D23" s="72"/>
      <c r="E23" s="70"/>
      <c r="F23" s="73"/>
      <c r="G23" s="74"/>
      <c r="H23" s="75"/>
      <c r="I23" s="70"/>
      <c r="J23" s="76"/>
      <c r="K23" s="77"/>
      <c r="L23" s="78"/>
      <c r="M23" s="79"/>
    </row>
    <row r="24" spans="1:13" ht="18">
      <c r="A24" s="33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80"/>
      <c r="M24" s="81"/>
    </row>
    <row r="25" spans="1:13" ht="18">
      <c r="A25" s="33" t="s">
        <v>26</v>
      </c>
      <c r="B25" s="37">
        <f>B10+B13+B16+B19+B22</f>
        <v>3880</v>
      </c>
      <c r="C25" s="35">
        <f>C10+C13+C16+C19+C22</f>
        <v>4467</v>
      </c>
      <c r="D25" s="38">
        <f>B25/C25*100</f>
        <v>86.85918961271547</v>
      </c>
      <c r="E25" s="37">
        <f>E10+E13+E16+E19+E22</f>
        <v>3646</v>
      </c>
      <c r="F25" s="38">
        <f>B25/E25*100</f>
        <v>106.41799232035108</v>
      </c>
      <c r="G25" s="39">
        <v>22617</v>
      </c>
      <c r="H25" s="40">
        <v>31138</v>
      </c>
      <c r="I25" s="37">
        <f>I10+I13+I16+I19+I22</f>
        <v>60715</v>
      </c>
      <c r="J25" s="41">
        <f>J10+J13+J16+J19+J22</f>
        <v>53362</v>
      </c>
      <c r="K25" s="42">
        <f>I25/J25*100</f>
        <v>113.77946853566208</v>
      </c>
      <c r="L25" s="82">
        <f>B25/B25*100</f>
        <v>100</v>
      </c>
      <c r="M25" s="83">
        <f>I25/I25*100</f>
        <v>100</v>
      </c>
    </row>
    <row r="26" spans="1:13" ht="12.75" thickBot="1">
      <c r="A26" s="84"/>
      <c r="B26" s="85"/>
      <c r="C26" s="86"/>
      <c r="D26" s="87"/>
      <c r="E26" s="85"/>
      <c r="F26" s="87"/>
      <c r="G26" s="86"/>
      <c r="H26" s="87"/>
      <c r="I26" s="85"/>
      <c r="J26" s="88"/>
      <c r="K26" s="85"/>
      <c r="L26" s="86"/>
      <c r="M26" s="89"/>
    </row>
  </sheetData>
  <sheetProtection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. .</cp:lastModifiedBy>
  <dcterms:created xsi:type="dcterms:W3CDTF">2013-01-07T07:34:21Z</dcterms:created>
  <dcterms:modified xsi:type="dcterms:W3CDTF">2013-01-07T07:34:32Z</dcterms:modified>
  <cp:category/>
  <cp:version/>
  <cp:contentType/>
  <cp:contentStatus/>
</cp:coreProperties>
</file>