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14220" windowHeight="16040" activeTab="0"/>
  </bookViews>
  <sheets>
    <sheet name="順位" sheetId="1" r:id="rId1"/>
  </sheets>
  <definedNames>
    <definedName name="_xlnm.Print_Area" localSheetId="0">'順位'!$A$1:$I$55</definedName>
  </definedNames>
  <calcPr fullCalcOnLoad="1"/>
</workbook>
</file>

<file path=xl/sharedStrings.xml><?xml version="1.0" encoding="utf-8"?>
<sst xmlns="http://schemas.openxmlformats.org/spreadsheetml/2006/main" count="115" uniqueCount="111">
  <si>
    <t>当たり</t>
  </si>
  <si>
    <t>台数</t>
  </si>
  <si>
    <t>100世帯</t>
  </si>
  <si>
    <t>1台</t>
  </si>
  <si>
    <t>順位</t>
  </si>
  <si>
    <t>軽貨物車</t>
  </si>
  <si>
    <t>軽乗用車</t>
  </si>
  <si>
    <t>除く東京</t>
  </si>
  <si>
    <t>1(1)</t>
  </si>
  <si>
    <t>20(20)</t>
  </si>
  <si>
    <t>(前年順位)</t>
  </si>
  <si>
    <t>軽四輪車保有台数と世帯当たり普及台数（県別順位並び）</t>
  </si>
  <si>
    <t>平成19年３月末現在</t>
  </si>
  <si>
    <t>2(2)</t>
  </si>
  <si>
    <t>3(3)</t>
  </si>
  <si>
    <t>4(4)</t>
  </si>
  <si>
    <t>5(5)</t>
  </si>
  <si>
    <t>6(6)</t>
  </si>
  <si>
    <t>7(7)</t>
  </si>
  <si>
    <t>8(8)</t>
  </si>
  <si>
    <t>9(9)</t>
  </si>
  <si>
    <t>10(10)</t>
  </si>
  <si>
    <t>11(12)</t>
  </si>
  <si>
    <t>12(11)</t>
  </si>
  <si>
    <t>13(13)</t>
  </si>
  <si>
    <t>14(16)</t>
  </si>
  <si>
    <t>15(15)</t>
  </si>
  <si>
    <t>16(14)</t>
  </si>
  <si>
    <t>17(17)</t>
  </si>
  <si>
    <t>18(19)</t>
  </si>
  <si>
    <t>19(18)</t>
  </si>
  <si>
    <t>21(22)</t>
  </si>
  <si>
    <t>22(21)</t>
  </si>
  <si>
    <t>23(23)</t>
  </si>
  <si>
    <t>24(24)</t>
  </si>
  <si>
    <t>25(25)</t>
  </si>
  <si>
    <t>26(26)</t>
  </si>
  <si>
    <t>27(28)</t>
  </si>
  <si>
    <t>28(27)</t>
  </si>
  <si>
    <t>29(29)</t>
  </si>
  <si>
    <t>30(30)</t>
  </si>
  <si>
    <t>31(31)</t>
  </si>
  <si>
    <t>32(32)</t>
  </si>
  <si>
    <t>33(33)</t>
  </si>
  <si>
    <t>34(34)</t>
  </si>
  <si>
    <t>35(35)</t>
  </si>
  <si>
    <t>36(36)</t>
  </si>
  <si>
    <t>37(37)</t>
  </si>
  <si>
    <t>38(38)</t>
  </si>
  <si>
    <t>39(39)</t>
  </si>
  <si>
    <t>40(40)</t>
  </si>
  <si>
    <t>41(41)</t>
  </si>
  <si>
    <t>42(42)</t>
  </si>
  <si>
    <t>43(43)</t>
  </si>
  <si>
    <t>44(44)</t>
  </si>
  <si>
    <t>45(45)</t>
  </si>
  <si>
    <t>46(46)</t>
  </si>
  <si>
    <t>47(47)</t>
  </si>
  <si>
    <t>神奈川</t>
  </si>
  <si>
    <t>青　 森</t>
  </si>
  <si>
    <t>岩 　手</t>
  </si>
  <si>
    <t>宮 　城</t>
  </si>
  <si>
    <t>秋 　田</t>
  </si>
  <si>
    <t>山 　形</t>
  </si>
  <si>
    <t>福　 島</t>
  </si>
  <si>
    <t>茨 　城</t>
  </si>
  <si>
    <t>栃　 木</t>
  </si>
  <si>
    <t>群 　馬</t>
  </si>
  <si>
    <t>埼　 玉</t>
  </si>
  <si>
    <t>千 　葉</t>
  </si>
  <si>
    <t>東 　京</t>
  </si>
  <si>
    <t>山   梨</t>
  </si>
  <si>
    <t>新   潟</t>
  </si>
  <si>
    <t>富   山</t>
  </si>
  <si>
    <t>石   川</t>
  </si>
  <si>
    <t>長   野</t>
  </si>
  <si>
    <t>福   井</t>
  </si>
  <si>
    <t>岐   阜</t>
  </si>
  <si>
    <t>静   岡</t>
  </si>
  <si>
    <t>愛   知</t>
  </si>
  <si>
    <t>三   重</t>
  </si>
  <si>
    <t>滋   賀</t>
  </si>
  <si>
    <t>京   都</t>
  </si>
  <si>
    <t>大   阪</t>
  </si>
  <si>
    <t>奈   良</t>
  </si>
  <si>
    <t>和歌山</t>
  </si>
  <si>
    <t>兵   庫</t>
  </si>
  <si>
    <t>鳥   取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</si>
  <si>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</si>
  <si>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</si>
  <si>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</si>
  <si>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</si>
  <si>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</si>
  <si>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</si>
  <si>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</si>
  <si>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</si>
  <si>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</si>
  <si>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</si>
  <si>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</si>
  <si>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</si>
  <si>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</si>
  <si>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</si>
  <si>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鹿児島</t>
  </si>
  <si>
    <t>沖   縄</t>
  </si>
  <si>
    <t>全国計</t>
  </si>
  <si>
    <t>北海道</t>
  </si>
  <si>
    <t>都道府県</t>
  </si>
  <si>
    <t>世帯数</t>
  </si>
  <si>
    <t>軽自動車</t>
  </si>
  <si>
    <t>保有台数</t>
  </si>
  <si>
    <t>1世帯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</si>
</sst>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_ ;[Red]\-#,##0.0\ "/>
    <numFmt numFmtId="178" formatCode="#,##0.00_ ;[Red]\-#,##0.00\ "/>
    <numFmt numFmtId="179" formatCode="#,##0_ ;[Red]\-#,##0\ "/>
    <numFmt numFmtId="180" formatCode="0.E+00"/>
    <numFmt numFmtId="181" formatCode="[&lt;=999]000;[&lt;=9999]000\-00;000\-0000"/>
    <numFmt numFmtId="182" formatCode="0_ "/>
    <numFmt numFmtId="183" formatCode="[DBNum3][$-411]0"/>
    <numFmt numFmtId="184" formatCode="0.0_ "/>
    <numFmt numFmtId="185" formatCode="0_);[Red]\(0\)"/>
  </numFmts>
  <fonts count="7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38" fontId="0" fillId="0" borderId="0" xfId="17" applyFont="1" applyAlignment="1">
      <alignment/>
    </xf>
    <xf numFmtId="38" fontId="3" fillId="0" borderId="1" xfId="17" applyFont="1" applyBorder="1" applyAlignment="1">
      <alignment horizontal="center" vertical="center"/>
    </xf>
    <xf numFmtId="38" fontId="3" fillId="0" borderId="0" xfId="17" applyFont="1" applyAlignment="1">
      <alignment horizontal="center" vertical="center"/>
    </xf>
    <xf numFmtId="38" fontId="3" fillId="0" borderId="2" xfId="17" applyFont="1" applyBorder="1" applyAlignment="1">
      <alignment horizontal="center" vertical="center"/>
    </xf>
    <xf numFmtId="38" fontId="3" fillId="0" borderId="0" xfId="17" applyFont="1" applyAlignment="1">
      <alignment/>
    </xf>
    <xf numFmtId="38" fontId="3" fillId="0" borderId="3" xfId="17" applyFont="1" applyBorder="1" applyAlignment="1">
      <alignment horizontal="center" vertical="center"/>
    </xf>
    <xf numFmtId="38" fontId="3" fillId="0" borderId="4" xfId="17" applyFont="1" applyBorder="1" applyAlignment="1">
      <alignment horizontal="center" vertical="center"/>
    </xf>
    <xf numFmtId="38" fontId="3" fillId="0" borderId="5" xfId="17" applyFont="1" applyBorder="1" applyAlignment="1">
      <alignment horizontal="center" vertical="center"/>
    </xf>
    <xf numFmtId="38" fontId="3" fillId="0" borderId="6" xfId="17" applyFont="1" applyBorder="1" applyAlignment="1">
      <alignment horizontal="center" vertical="center"/>
    </xf>
    <xf numFmtId="38" fontId="3" fillId="0" borderId="1" xfId="17" applyFont="1" applyBorder="1" applyAlignment="1">
      <alignment vertical="center"/>
    </xf>
    <xf numFmtId="38" fontId="1" fillId="0" borderId="0" xfId="17" applyFont="1" applyAlignment="1">
      <alignment/>
    </xf>
    <xf numFmtId="38" fontId="3" fillId="0" borderId="7" xfId="17" applyFont="1" applyBorder="1" applyAlignment="1">
      <alignment horizontal="center" vertical="center"/>
    </xf>
    <xf numFmtId="38" fontId="4" fillId="0" borderId="8" xfId="17" applyFont="1" applyBorder="1" applyAlignment="1">
      <alignment horizontal="center" vertical="center"/>
    </xf>
    <xf numFmtId="38" fontId="4" fillId="0" borderId="9" xfId="17" applyFont="1" applyBorder="1" applyAlignment="1">
      <alignment horizontal="center" vertical="center"/>
    </xf>
    <xf numFmtId="38" fontId="4" fillId="0" borderId="10" xfId="17" applyFont="1" applyBorder="1" applyAlignment="1">
      <alignment horizontal="center" vertical="center"/>
    </xf>
    <xf numFmtId="38" fontId="4" fillId="0" borderId="11" xfId="17" applyFont="1" applyBorder="1" applyAlignment="1">
      <alignment/>
    </xf>
    <xf numFmtId="38" fontId="0" fillId="0" borderId="11" xfId="17" applyFont="1" applyBorder="1" applyAlignment="1">
      <alignment/>
    </xf>
    <xf numFmtId="38" fontId="3" fillId="0" borderId="12" xfId="17" applyFont="1" applyBorder="1" applyAlignment="1">
      <alignment horizontal="center" vertical="center"/>
    </xf>
    <xf numFmtId="38" fontId="4" fillId="0" borderId="13" xfId="17" applyFont="1" applyBorder="1" applyAlignment="1">
      <alignment horizontal="center" vertical="center"/>
    </xf>
    <xf numFmtId="38" fontId="4" fillId="0" borderId="14" xfId="17" applyFont="1" applyBorder="1" applyAlignment="1">
      <alignment horizontal="center" vertical="center"/>
    </xf>
    <xf numFmtId="38" fontId="3" fillId="0" borderId="15" xfId="17" applyFont="1" applyBorder="1" applyAlignment="1">
      <alignment horizontal="center" vertical="center"/>
    </xf>
    <xf numFmtId="38" fontId="4" fillId="0" borderId="16" xfId="17" applyFont="1" applyBorder="1" applyAlignment="1">
      <alignment horizontal="center" vertical="center"/>
    </xf>
    <xf numFmtId="38" fontId="4" fillId="0" borderId="17" xfId="17" applyFont="1" applyBorder="1" applyAlignment="1">
      <alignment horizontal="center" vertical="center"/>
    </xf>
    <xf numFmtId="176" fontId="3" fillId="0" borderId="18" xfId="17" applyNumberFormat="1" applyFont="1" applyBorder="1" applyAlignment="1">
      <alignment vertical="center"/>
    </xf>
    <xf numFmtId="177" fontId="3" fillId="0" borderId="18" xfId="17" applyNumberFormat="1" applyFont="1" applyBorder="1" applyAlignment="1">
      <alignment vertical="center"/>
    </xf>
    <xf numFmtId="178" fontId="3" fillId="0" borderId="19" xfId="17" applyNumberFormat="1" applyFont="1" applyBorder="1" applyAlignment="1">
      <alignment vertical="center"/>
    </xf>
    <xf numFmtId="179" fontId="3" fillId="0" borderId="0" xfId="17" applyNumberFormat="1" applyFont="1" applyAlignment="1">
      <alignment/>
    </xf>
    <xf numFmtId="179" fontId="3" fillId="0" borderId="1" xfId="17" applyNumberFormat="1" applyFont="1" applyBorder="1" applyAlignment="1">
      <alignment vertical="center"/>
    </xf>
    <xf numFmtId="179" fontId="3" fillId="0" borderId="1" xfId="17" applyNumberFormat="1" applyFont="1" applyBorder="1" applyAlignment="1" applyProtection="1">
      <alignment vertical="center"/>
      <protection hidden="1"/>
    </xf>
    <xf numFmtId="179" fontId="3" fillId="0" borderId="2" xfId="17" applyNumberFormat="1" applyFont="1" applyBorder="1" applyAlignment="1" applyProtection="1">
      <alignment vertical="center"/>
      <protection hidden="1"/>
    </xf>
    <xf numFmtId="179" fontId="3" fillId="0" borderId="5" xfId="17" applyNumberFormat="1" applyFont="1" applyBorder="1" applyAlignment="1" applyProtection="1">
      <alignment vertical="center"/>
      <protection hidden="1"/>
    </xf>
    <xf numFmtId="179" fontId="3" fillId="0" borderId="3" xfId="17" applyNumberFormat="1" applyFont="1" applyBorder="1" applyAlignment="1" applyProtection="1">
      <alignment vertical="center"/>
      <protection hidden="1"/>
    </xf>
    <xf numFmtId="179" fontId="3" fillId="0" borderId="4" xfId="17" applyNumberFormat="1" applyFont="1" applyBorder="1" applyAlignment="1" applyProtection="1">
      <alignment vertical="center"/>
      <protection hidden="1"/>
    </xf>
    <xf numFmtId="179" fontId="3" fillId="0" borderId="6" xfId="17" applyNumberFormat="1" applyFont="1" applyBorder="1" applyAlignment="1" applyProtection="1">
      <alignment vertical="center"/>
      <protection hidden="1"/>
    </xf>
    <xf numFmtId="179" fontId="3" fillId="0" borderId="6" xfId="17" applyNumberFormat="1" applyFont="1" applyBorder="1" applyAlignment="1" applyProtection="1">
      <alignment/>
      <protection hidden="1"/>
    </xf>
    <xf numFmtId="176" fontId="3" fillId="0" borderId="20" xfId="17" applyNumberFormat="1" applyFont="1" applyBorder="1" applyAlignment="1">
      <alignment vertical="center"/>
    </xf>
    <xf numFmtId="176" fontId="3" fillId="0" borderId="9" xfId="17" applyNumberFormat="1" applyFont="1" applyBorder="1" applyAlignment="1">
      <alignment vertical="center"/>
    </xf>
    <xf numFmtId="176" fontId="3" fillId="0" borderId="21" xfId="17" applyNumberFormat="1" applyFont="1" applyBorder="1" applyAlignment="1">
      <alignment vertical="center"/>
    </xf>
    <xf numFmtId="176" fontId="3" fillId="0" borderId="22" xfId="17" applyNumberFormat="1" applyFont="1" applyBorder="1" applyAlignment="1">
      <alignment vertical="center"/>
    </xf>
    <xf numFmtId="177" fontId="3" fillId="0" borderId="23" xfId="17" applyNumberFormat="1" applyFont="1" applyBorder="1" applyAlignment="1">
      <alignment vertical="center"/>
    </xf>
    <xf numFmtId="177" fontId="3" fillId="0" borderId="20" xfId="17" applyNumberFormat="1" applyFont="1" applyBorder="1" applyAlignment="1">
      <alignment vertical="center"/>
    </xf>
    <xf numFmtId="177" fontId="3" fillId="0" borderId="24" xfId="17" applyNumberFormat="1" applyFont="1" applyBorder="1" applyAlignment="1">
      <alignment vertical="center"/>
    </xf>
    <xf numFmtId="177" fontId="3" fillId="0" borderId="9" xfId="17" applyNumberFormat="1" applyFont="1" applyBorder="1" applyAlignment="1">
      <alignment vertical="center"/>
    </xf>
    <xf numFmtId="177" fontId="3" fillId="0" borderId="22" xfId="17" applyNumberFormat="1" applyFont="1" applyBorder="1" applyAlignment="1">
      <alignment vertical="center"/>
    </xf>
    <xf numFmtId="178" fontId="3" fillId="0" borderId="25" xfId="17" applyNumberFormat="1" applyFont="1" applyBorder="1" applyAlignment="1">
      <alignment vertical="center"/>
    </xf>
    <xf numFmtId="178" fontId="3" fillId="0" borderId="26" xfId="17" applyNumberFormat="1" applyFont="1" applyBorder="1" applyAlignment="1">
      <alignment vertical="center"/>
    </xf>
    <xf numFmtId="178" fontId="3" fillId="0" borderId="27" xfId="17" applyNumberFormat="1" applyFont="1" applyBorder="1" applyAlignment="1">
      <alignment vertical="center"/>
    </xf>
    <xf numFmtId="178" fontId="3" fillId="0" borderId="10" xfId="17" applyNumberFormat="1" applyFont="1" applyBorder="1" applyAlignment="1">
      <alignment vertical="center"/>
    </xf>
    <xf numFmtId="178" fontId="3" fillId="0" borderId="28" xfId="17" applyNumberFormat="1" applyFont="1" applyBorder="1" applyAlignment="1">
      <alignment vertical="center"/>
    </xf>
    <xf numFmtId="178" fontId="3" fillId="0" borderId="22" xfId="17" applyNumberFormat="1" applyFont="1" applyBorder="1" applyAlignment="1">
      <alignment vertical="center"/>
    </xf>
    <xf numFmtId="179" fontId="3" fillId="0" borderId="11" xfId="17" applyNumberFormat="1" applyFont="1" applyBorder="1" applyAlignment="1">
      <alignment vertical="center"/>
    </xf>
    <xf numFmtId="179" fontId="3" fillId="0" borderId="2" xfId="17" applyNumberFormat="1" applyFont="1" applyBorder="1" applyAlignment="1">
      <alignment vertical="center"/>
    </xf>
    <xf numFmtId="179" fontId="3" fillId="0" borderId="3" xfId="17" applyNumberFormat="1" applyFont="1" applyBorder="1" applyAlignment="1">
      <alignment vertical="center"/>
    </xf>
    <xf numFmtId="179" fontId="3" fillId="0" borderId="6" xfId="17" applyNumberFormat="1" applyFont="1" applyBorder="1" applyAlignment="1">
      <alignment vertical="center"/>
    </xf>
    <xf numFmtId="179" fontId="3" fillId="0" borderId="5" xfId="17" applyNumberFormat="1" applyFont="1" applyBorder="1" applyAlignment="1">
      <alignment vertical="center"/>
    </xf>
    <xf numFmtId="38" fontId="4" fillId="0" borderId="6" xfId="17" applyFont="1" applyBorder="1" applyAlignment="1">
      <alignment horizontal="center" vertical="center"/>
    </xf>
    <xf numFmtId="38" fontId="4" fillId="0" borderId="12" xfId="17" applyFont="1" applyBorder="1" applyAlignment="1">
      <alignment horizontal="center" vertical="center"/>
    </xf>
    <xf numFmtId="38" fontId="3" fillId="0" borderId="11" xfId="17" applyFont="1" applyBorder="1" applyAlignment="1">
      <alignment horizontal="center" vertical="center"/>
    </xf>
    <xf numFmtId="179" fontId="3" fillId="0" borderId="29" xfId="17" applyNumberFormat="1" applyFont="1" applyBorder="1" applyAlignment="1">
      <alignment vertical="center"/>
    </xf>
    <xf numFmtId="179" fontId="3" fillId="0" borderId="4" xfId="17" applyNumberFormat="1" applyFont="1" applyBorder="1" applyAlignment="1">
      <alignment vertical="center"/>
    </xf>
    <xf numFmtId="176" fontId="3" fillId="0" borderId="24" xfId="17" applyNumberFormat="1" applyFont="1" applyBorder="1" applyAlignment="1">
      <alignment vertical="center"/>
    </xf>
    <xf numFmtId="179" fontId="3" fillId="0" borderId="0" xfId="17" applyNumberFormat="1" applyFont="1" applyBorder="1" applyAlignment="1">
      <alignment vertical="center"/>
    </xf>
    <xf numFmtId="176" fontId="3" fillId="0" borderId="8" xfId="17" applyNumberFormat="1" applyFont="1" applyBorder="1" applyAlignment="1">
      <alignment vertical="center"/>
    </xf>
    <xf numFmtId="38" fontId="3" fillId="0" borderId="30" xfId="17" applyFont="1" applyBorder="1" applyAlignment="1">
      <alignment horizontal="center" vertical="center"/>
    </xf>
    <xf numFmtId="38" fontId="3" fillId="0" borderId="7" xfId="17" applyFont="1" applyBorder="1" applyAlignment="1">
      <alignment/>
    </xf>
    <xf numFmtId="179" fontId="3" fillId="0" borderId="12" xfId="17" applyNumberFormat="1" applyFont="1" applyBorder="1" applyAlignment="1" applyProtection="1">
      <alignment vertical="center"/>
      <protection hidden="1"/>
    </xf>
    <xf numFmtId="177" fontId="3" fillId="0" borderId="8" xfId="17" applyNumberFormat="1" applyFont="1" applyBorder="1" applyAlignment="1">
      <alignment vertical="center"/>
    </xf>
    <xf numFmtId="178" fontId="3" fillId="0" borderId="16" xfId="17" applyNumberFormat="1" applyFont="1" applyBorder="1" applyAlignment="1">
      <alignment vertical="center"/>
    </xf>
    <xf numFmtId="176" fontId="3" fillId="0" borderId="5" xfId="17" applyNumberFormat="1" applyFont="1" applyBorder="1" applyAlignment="1">
      <alignment vertical="center"/>
    </xf>
    <xf numFmtId="176" fontId="3" fillId="0" borderId="31" xfId="17" applyNumberFormat="1" applyFont="1" applyBorder="1" applyAlignment="1">
      <alignment vertical="center"/>
    </xf>
    <xf numFmtId="38" fontId="0" fillId="0" borderId="0" xfId="17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8" fontId="0" fillId="0" borderId="0" xfId="17" applyFont="1" applyAlignment="1" applyProtection="1">
      <alignment/>
      <protection/>
    </xf>
    <xf numFmtId="0" fontId="0" fillId="0" borderId="0" xfId="0" applyAlignment="1" applyProtection="1">
      <alignment/>
      <protection/>
    </xf>
    <xf numFmtId="38" fontId="0" fillId="0" borderId="0" xfId="17" applyFont="1" applyAlignment="1" applyProtection="1">
      <alignment/>
      <protection locked="0"/>
    </xf>
    <xf numFmtId="179" fontId="0" fillId="0" borderId="0" xfId="0" applyNumberFormat="1" applyAlignment="1">
      <alignment/>
    </xf>
    <xf numFmtId="176" fontId="0" fillId="0" borderId="0" xfId="0" applyNumberFormat="1" applyAlignment="1">
      <alignment/>
    </xf>
    <xf numFmtId="184" fontId="0" fillId="0" borderId="0" xfId="0" applyNumberFormat="1" applyBorder="1" applyAlignment="1">
      <alignment/>
    </xf>
    <xf numFmtId="178" fontId="3" fillId="0" borderId="0" xfId="17" applyNumberFormat="1" applyFont="1" applyBorder="1" applyAlignment="1">
      <alignment vertical="center"/>
    </xf>
    <xf numFmtId="38" fontId="3" fillId="0" borderId="0" xfId="17" applyFont="1" applyFill="1" applyBorder="1" applyAlignment="1">
      <alignment horizontal="center" vertical="center"/>
    </xf>
    <xf numFmtId="49" fontId="3" fillId="0" borderId="6" xfId="17" applyNumberFormat="1" applyFont="1" applyBorder="1" applyAlignment="1">
      <alignment horizontal="right" vertical="center"/>
    </xf>
    <xf numFmtId="49" fontId="3" fillId="0" borderId="2" xfId="17" applyNumberFormat="1" applyFont="1" applyBorder="1" applyAlignment="1">
      <alignment horizontal="right" vertical="center"/>
    </xf>
    <xf numFmtId="49" fontId="3" fillId="0" borderId="5" xfId="17" applyNumberFormat="1" applyFont="1" applyBorder="1" applyAlignment="1">
      <alignment horizontal="right" vertical="center"/>
    </xf>
    <xf numFmtId="49" fontId="3" fillId="0" borderId="3" xfId="17" applyNumberFormat="1" applyFont="1" applyBorder="1" applyAlignment="1">
      <alignment horizontal="right" vertical="center"/>
    </xf>
    <xf numFmtId="49" fontId="3" fillId="0" borderId="4" xfId="17" applyNumberFormat="1" applyFont="1" applyBorder="1" applyAlignment="1">
      <alignment horizontal="right" vertical="center"/>
    </xf>
    <xf numFmtId="49" fontId="3" fillId="0" borderId="12" xfId="17" applyNumberFormat="1" applyFont="1" applyBorder="1" applyAlignment="1">
      <alignment horizontal="right" vertical="center"/>
    </xf>
    <xf numFmtId="179" fontId="3" fillId="0" borderId="32" xfId="17" applyNumberFormat="1" applyFont="1" applyBorder="1" applyAlignment="1" applyProtection="1">
      <alignment vertical="center"/>
      <protection hidden="1"/>
    </xf>
    <xf numFmtId="178" fontId="3" fillId="0" borderId="6" xfId="17" applyNumberFormat="1" applyFont="1" applyBorder="1" applyAlignment="1">
      <alignment vertical="center"/>
    </xf>
    <xf numFmtId="49" fontId="3" fillId="0" borderId="6" xfId="17" applyNumberFormat="1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 topLeftCell="A1">
      <selection activeCell="A1" sqref="A1"/>
    </sheetView>
  </sheetViews>
  <sheetFormatPr defaultColWidth="13.00390625" defaultRowHeight="13.5"/>
  <cols>
    <col min="1" max="1" width="2.375" style="0" customWidth="1"/>
    <col min="2" max="2" width="8.125" style="0" customWidth="1"/>
    <col min="3" max="4" width="10.625" style="0" customWidth="1"/>
    <col min="5" max="8" width="8.375" style="0" customWidth="1"/>
    <col min="9" max="9" width="3.25390625" style="0" customWidth="1"/>
    <col min="10" max="10" width="9.00390625" style="74" hidden="1" customWidth="1"/>
    <col min="11" max="12" width="9.00390625" style="72" hidden="1" customWidth="1"/>
    <col min="13" max="16384" width="8.75390625" style="0" customWidth="1"/>
  </cols>
  <sheetData>
    <row r="1" spans="1:12" ht="18">
      <c r="A1" s="1"/>
      <c r="B1" s="11" t="s">
        <v>11</v>
      </c>
      <c r="C1" s="1"/>
      <c r="D1" s="1"/>
      <c r="E1" s="1"/>
      <c r="F1" s="1"/>
      <c r="G1" s="1"/>
      <c r="H1" s="1"/>
      <c r="I1" s="75"/>
      <c r="J1" s="73"/>
      <c r="K1" s="71"/>
      <c r="L1" s="71"/>
    </row>
    <row r="2" spans="1:12" ht="16.5">
      <c r="A2" s="1"/>
      <c r="B2" s="1"/>
      <c r="C2" s="1"/>
      <c r="D2" s="1"/>
      <c r="E2" s="1"/>
      <c r="F2" s="1"/>
      <c r="G2" s="1"/>
      <c r="H2" s="1"/>
      <c r="I2" s="1"/>
      <c r="J2" s="73"/>
      <c r="K2" s="71"/>
      <c r="L2" s="71"/>
    </row>
    <row r="3" spans="1:12" ht="16.5">
      <c r="A3" s="1"/>
      <c r="B3" s="16" t="s">
        <v>12</v>
      </c>
      <c r="C3" s="17"/>
      <c r="D3" s="17"/>
      <c r="E3" s="17"/>
      <c r="F3" s="17"/>
      <c r="G3" s="17"/>
      <c r="H3" s="17"/>
      <c r="I3" s="1"/>
      <c r="J3" s="73"/>
      <c r="K3" s="71"/>
      <c r="L3" s="71"/>
    </row>
    <row r="4" spans="1:12" ht="16.5">
      <c r="A4" s="12"/>
      <c r="B4" s="21"/>
      <c r="C4" s="21" t="s">
        <v>108</v>
      </c>
      <c r="D4" s="21"/>
      <c r="E4" s="23" t="s">
        <v>110</v>
      </c>
      <c r="F4" s="19" t="s">
        <v>2</v>
      </c>
      <c r="G4" s="20" t="s">
        <v>3</v>
      </c>
      <c r="H4" s="21"/>
      <c r="I4" s="3"/>
      <c r="J4" s="3"/>
      <c r="K4" s="3"/>
      <c r="L4" s="3"/>
    </row>
    <row r="5" spans="1:12" ht="16.5">
      <c r="A5" s="12"/>
      <c r="B5" s="18" t="s">
        <v>106</v>
      </c>
      <c r="C5" s="18"/>
      <c r="D5" s="18" t="s">
        <v>107</v>
      </c>
      <c r="E5" s="57" t="s">
        <v>0</v>
      </c>
      <c r="F5" s="13" t="s">
        <v>0</v>
      </c>
      <c r="G5" s="22" t="s">
        <v>0</v>
      </c>
      <c r="H5" s="18" t="s">
        <v>4</v>
      </c>
      <c r="I5" s="3"/>
      <c r="J5" s="3" t="s">
        <v>5</v>
      </c>
      <c r="K5" s="3" t="s">
        <v>6</v>
      </c>
      <c r="L5" s="3"/>
    </row>
    <row r="6" spans="1:12" ht="16.5">
      <c r="A6" s="5"/>
      <c r="B6" s="9"/>
      <c r="C6" s="58" t="s">
        <v>109</v>
      </c>
      <c r="D6" s="9"/>
      <c r="E6" s="56" t="s">
        <v>1</v>
      </c>
      <c r="F6" s="14" t="s">
        <v>1</v>
      </c>
      <c r="G6" s="15" t="s">
        <v>107</v>
      </c>
      <c r="H6" s="89" t="s">
        <v>10</v>
      </c>
      <c r="I6" s="3"/>
      <c r="J6" s="3"/>
      <c r="K6" s="3"/>
      <c r="L6" s="3"/>
    </row>
    <row r="7" spans="1:12" ht="16.5">
      <c r="A7" s="5"/>
      <c r="B7" s="4" t="s">
        <v>87</v>
      </c>
      <c r="C7" s="52">
        <f aca="true" t="shared" si="0" ref="C7:C53">J7+K7</f>
        <v>212241</v>
      </c>
      <c r="D7" s="30">
        <v>222832</v>
      </c>
      <c r="E7" s="70">
        <f aca="true" t="shared" si="1" ref="E7:E53">C7/D7</f>
        <v>0.9524709197960796</v>
      </c>
      <c r="F7" s="40">
        <f aca="true" t="shared" si="2" ref="F7:F53">C7/D7*100</f>
        <v>95.24709197960796</v>
      </c>
      <c r="G7" s="45">
        <f aca="true" t="shared" si="3" ref="G7:G53">D7/C7</f>
        <v>1.049900820293911</v>
      </c>
      <c r="H7" s="82" t="s">
        <v>8</v>
      </c>
      <c r="I7" s="5"/>
      <c r="J7" s="5">
        <v>89094</v>
      </c>
      <c r="K7" s="5">
        <v>123147</v>
      </c>
      <c r="L7" s="5">
        <v>31</v>
      </c>
    </row>
    <row r="8" spans="1:12" ht="16.5">
      <c r="A8" s="5"/>
      <c r="B8" s="8" t="s">
        <v>88</v>
      </c>
      <c r="C8" s="55">
        <f t="shared" si="0"/>
        <v>254352</v>
      </c>
      <c r="D8" s="31">
        <v>272241</v>
      </c>
      <c r="E8" s="69">
        <f t="shared" si="1"/>
        <v>0.9342898387825492</v>
      </c>
      <c r="F8" s="25">
        <f t="shared" si="2"/>
        <v>93.42898387825493</v>
      </c>
      <c r="G8" s="47">
        <f t="shared" si="3"/>
        <v>1.0703316663521418</v>
      </c>
      <c r="H8" s="83" t="s">
        <v>13</v>
      </c>
      <c r="I8" s="5"/>
      <c r="J8" s="5">
        <v>106131</v>
      </c>
      <c r="K8" s="5">
        <v>148221</v>
      </c>
      <c r="L8" s="5">
        <v>32</v>
      </c>
    </row>
    <row r="9" spans="1:12" ht="16.5">
      <c r="A9" s="5"/>
      <c r="B9" s="8" t="s">
        <v>97</v>
      </c>
      <c r="C9" s="55">
        <f t="shared" si="0"/>
        <v>282089</v>
      </c>
      <c r="D9" s="31">
        <v>302591</v>
      </c>
      <c r="E9" s="24">
        <f t="shared" si="1"/>
        <v>0.9322451758314028</v>
      </c>
      <c r="F9" s="25">
        <f t="shared" si="2"/>
        <v>93.22451758314028</v>
      </c>
      <c r="G9" s="47">
        <f t="shared" si="3"/>
        <v>1.0726791899010597</v>
      </c>
      <c r="H9" s="83" t="s">
        <v>14</v>
      </c>
      <c r="I9" s="5"/>
      <c r="J9" s="5">
        <v>107967</v>
      </c>
      <c r="K9" s="5">
        <v>174122</v>
      </c>
      <c r="L9" s="5">
        <v>41</v>
      </c>
    </row>
    <row r="10" spans="1:12" ht="16.5">
      <c r="A10" s="5"/>
      <c r="B10" s="6" t="s">
        <v>75</v>
      </c>
      <c r="C10" s="53">
        <f t="shared" si="0"/>
        <v>736982</v>
      </c>
      <c r="D10" s="31">
        <v>798841</v>
      </c>
      <c r="E10" s="24">
        <f t="shared" si="1"/>
        <v>0.9225640646887178</v>
      </c>
      <c r="F10" s="41">
        <f t="shared" si="2"/>
        <v>92.25640646887177</v>
      </c>
      <c r="G10" s="46">
        <f t="shared" si="3"/>
        <v>1.0839355642335906</v>
      </c>
      <c r="H10" s="84" t="s">
        <v>15</v>
      </c>
      <c r="I10" s="5"/>
      <c r="J10" s="5">
        <v>325897</v>
      </c>
      <c r="K10" s="5">
        <v>411085</v>
      </c>
      <c r="L10" s="5">
        <v>19</v>
      </c>
    </row>
    <row r="11" spans="1:12" ht="16.5">
      <c r="A11" s="5"/>
      <c r="B11" s="6" t="s">
        <v>63</v>
      </c>
      <c r="C11" s="53">
        <f t="shared" si="0"/>
        <v>360563</v>
      </c>
      <c r="D11" s="32">
        <v>394212</v>
      </c>
      <c r="E11" s="36">
        <f t="shared" si="1"/>
        <v>0.914642375168691</v>
      </c>
      <c r="F11" s="41">
        <f t="shared" si="2"/>
        <v>91.46423751686909</v>
      </c>
      <c r="G11" s="46">
        <f t="shared" si="3"/>
        <v>1.0933234968646257</v>
      </c>
      <c r="H11" s="84" t="s">
        <v>16</v>
      </c>
      <c r="I11" s="5"/>
      <c r="J11" s="5">
        <v>144585</v>
      </c>
      <c r="K11" s="5">
        <v>215978</v>
      </c>
      <c r="L11" s="5">
        <v>6</v>
      </c>
    </row>
    <row r="12" spans="1:12" ht="16.5">
      <c r="A12" s="5"/>
      <c r="B12" s="6" t="s">
        <v>76</v>
      </c>
      <c r="C12" s="53">
        <f t="shared" si="0"/>
        <v>234354</v>
      </c>
      <c r="D12" s="32">
        <v>266948</v>
      </c>
      <c r="E12" s="36">
        <f t="shared" si="1"/>
        <v>0.8779013141136102</v>
      </c>
      <c r="F12" s="41">
        <f t="shared" si="2"/>
        <v>87.79013141136102</v>
      </c>
      <c r="G12" s="46">
        <f t="shared" si="3"/>
        <v>1.139080194918798</v>
      </c>
      <c r="H12" s="84" t="s">
        <v>17</v>
      </c>
      <c r="I12" s="5"/>
      <c r="J12" s="5">
        <v>88310</v>
      </c>
      <c r="K12" s="5">
        <v>146044</v>
      </c>
      <c r="L12" s="5">
        <v>20</v>
      </c>
    </row>
    <row r="13" spans="1:12" ht="16.5">
      <c r="A13" s="5"/>
      <c r="B13" s="6" t="s">
        <v>72</v>
      </c>
      <c r="C13" s="53">
        <f t="shared" si="0"/>
        <v>693579</v>
      </c>
      <c r="D13" s="32">
        <v>831390</v>
      </c>
      <c r="E13" s="36">
        <f t="shared" si="1"/>
        <v>0.8342402482589398</v>
      </c>
      <c r="F13" s="41">
        <f t="shared" si="2"/>
        <v>83.42402482589398</v>
      </c>
      <c r="G13" s="46">
        <f t="shared" si="3"/>
        <v>1.1986954622328532</v>
      </c>
      <c r="H13" s="84" t="s">
        <v>18</v>
      </c>
      <c r="I13" s="5"/>
      <c r="J13" s="5">
        <v>246389</v>
      </c>
      <c r="K13" s="5">
        <v>447190</v>
      </c>
      <c r="L13" s="5">
        <v>16</v>
      </c>
    </row>
    <row r="14" spans="1:12" ht="16.5">
      <c r="A14" s="5"/>
      <c r="B14" s="8" t="s">
        <v>101</v>
      </c>
      <c r="C14" s="59">
        <f t="shared" si="0"/>
        <v>405697</v>
      </c>
      <c r="D14" s="31">
        <v>489832</v>
      </c>
      <c r="E14" s="24">
        <f t="shared" si="1"/>
        <v>0.8282370282055889</v>
      </c>
      <c r="F14" s="25">
        <f t="shared" si="2"/>
        <v>82.82370282055889</v>
      </c>
      <c r="G14" s="47">
        <f t="shared" si="3"/>
        <v>1.2073838357197613</v>
      </c>
      <c r="H14" s="83" t="s">
        <v>19</v>
      </c>
      <c r="I14" s="5"/>
      <c r="J14" s="5">
        <v>176035</v>
      </c>
      <c r="K14" s="5">
        <v>229662</v>
      </c>
      <c r="L14" s="5">
        <v>45</v>
      </c>
    </row>
    <row r="15" spans="1:12" ht="16.5">
      <c r="A15" s="5"/>
      <c r="B15" s="8" t="s">
        <v>71</v>
      </c>
      <c r="C15" s="55">
        <f t="shared" si="0"/>
        <v>271780</v>
      </c>
      <c r="D15" s="32">
        <v>328309</v>
      </c>
      <c r="E15" s="24">
        <f t="shared" si="1"/>
        <v>0.8278176961338252</v>
      </c>
      <c r="F15" s="25">
        <f t="shared" si="2"/>
        <v>82.78176961338252</v>
      </c>
      <c r="G15" s="47">
        <f t="shared" si="3"/>
        <v>1.207995437486202</v>
      </c>
      <c r="H15" s="83" t="s">
        <v>20</v>
      </c>
      <c r="I15" s="5"/>
      <c r="J15" s="5">
        <v>117771</v>
      </c>
      <c r="K15" s="5">
        <v>154009</v>
      </c>
      <c r="L15" s="5">
        <v>15</v>
      </c>
    </row>
    <row r="16" spans="1:12" ht="16.5">
      <c r="A16" s="5"/>
      <c r="B16" s="7" t="s">
        <v>92</v>
      </c>
      <c r="C16" s="60">
        <f t="shared" si="0"/>
        <v>254597</v>
      </c>
      <c r="D16" s="33">
        <v>314289</v>
      </c>
      <c r="E16" s="61">
        <f t="shared" si="1"/>
        <v>0.8100728946924646</v>
      </c>
      <c r="F16" s="42">
        <f t="shared" si="2"/>
        <v>81.00728946924646</v>
      </c>
      <c r="G16" s="26">
        <f t="shared" si="3"/>
        <v>1.234456808210623</v>
      </c>
      <c r="H16" s="85" t="s">
        <v>21</v>
      </c>
      <c r="I16" s="5"/>
      <c r="J16" s="5">
        <v>107496</v>
      </c>
      <c r="K16" s="5">
        <v>147101</v>
      </c>
      <c r="L16" s="5">
        <v>36</v>
      </c>
    </row>
    <row r="17" spans="1:12" ht="16.5">
      <c r="A17" s="5"/>
      <c r="B17" s="8" t="s">
        <v>85</v>
      </c>
      <c r="C17" s="55">
        <f t="shared" si="0"/>
        <v>338730</v>
      </c>
      <c r="D17" s="31">
        <v>420679</v>
      </c>
      <c r="E17" s="24">
        <f t="shared" si="1"/>
        <v>0.8051982628084596</v>
      </c>
      <c r="F17" s="25">
        <f t="shared" si="2"/>
        <v>80.51982628084596</v>
      </c>
      <c r="G17" s="47">
        <f t="shared" si="3"/>
        <v>1.2419301508576153</v>
      </c>
      <c r="H17" s="83" t="s">
        <v>22</v>
      </c>
      <c r="I17" s="5"/>
      <c r="J17" s="5">
        <v>144378</v>
      </c>
      <c r="K17" s="5">
        <v>194352</v>
      </c>
      <c r="L17" s="5">
        <v>29</v>
      </c>
    </row>
    <row r="18" spans="1:12" ht="16.5">
      <c r="A18" s="5"/>
      <c r="B18" s="6" t="s">
        <v>89</v>
      </c>
      <c r="C18" s="53">
        <f t="shared" si="0"/>
        <v>609861</v>
      </c>
      <c r="D18" s="32">
        <v>758762</v>
      </c>
      <c r="E18" s="36">
        <f t="shared" si="1"/>
        <v>0.8037579636302292</v>
      </c>
      <c r="F18" s="41">
        <f t="shared" si="2"/>
        <v>80.37579636302293</v>
      </c>
      <c r="G18" s="46">
        <f t="shared" si="3"/>
        <v>1.2441556354644747</v>
      </c>
      <c r="H18" s="84" t="s">
        <v>23</v>
      </c>
      <c r="I18" s="5"/>
      <c r="J18" s="5">
        <v>229738</v>
      </c>
      <c r="K18" s="5">
        <v>380123</v>
      </c>
      <c r="L18" s="5">
        <v>33</v>
      </c>
    </row>
    <row r="19" spans="1:12" ht="16.5">
      <c r="A19" s="5"/>
      <c r="B19" s="6" t="s">
        <v>73</v>
      </c>
      <c r="C19" s="53">
        <f t="shared" si="0"/>
        <v>301646</v>
      </c>
      <c r="D19" s="32">
        <v>379768</v>
      </c>
      <c r="E19" s="36">
        <f t="shared" si="1"/>
        <v>0.7942901982262855</v>
      </c>
      <c r="F19" s="41">
        <f t="shared" si="2"/>
        <v>79.42901982262856</v>
      </c>
      <c r="G19" s="46">
        <f t="shared" si="3"/>
        <v>1.2589856984677403</v>
      </c>
      <c r="H19" s="84" t="s">
        <v>24</v>
      </c>
      <c r="I19" s="5"/>
      <c r="J19" s="5">
        <v>99613</v>
      </c>
      <c r="K19" s="5">
        <v>202033</v>
      </c>
      <c r="L19" s="5">
        <v>17</v>
      </c>
    </row>
    <row r="20" spans="1:12" ht="16.5">
      <c r="A20" s="5"/>
      <c r="B20" s="6" t="s">
        <v>103</v>
      </c>
      <c r="C20" s="53">
        <f t="shared" si="0"/>
        <v>420582</v>
      </c>
      <c r="D20" s="32">
        <v>532688</v>
      </c>
      <c r="E20" s="36">
        <f t="shared" si="1"/>
        <v>0.7895466013876791</v>
      </c>
      <c r="F20" s="41">
        <f t="shared" si="2"/>
        <v>78.9546601387679</v>
      </c>
      <c r="G20" s="46">
        <f t="shared" si="3"/>
        <v>1.2665496859114276</v>
      </c>
      <c r="H20" s="84" t="s">
        <v>25</v>
      </c>
      <c r="I20" s="5"/>
      <c r="J20" s="5">
        <v>138565</v>
      </c>
      <c r="K20" s="5">
        <v>282017</v>
      </c>
      <c r="L20" s="5">
        <v>47</v>
      </c>
    </row>
    <row r="21" spans="1:12" ht="16.5">
      <c r="A21" s="5"/>
      <c r="B21" s="6" t="s">
        <v>62</v>
      </c>
      <c r="C21" s="53">
        <f t="shared" si="0"/>
        <v>322305</v>
      </c>
      <c r="D21" s="32">
        <v>415863</v>
      </c>
      <c r="E21" s="36">
        <f t="shared" si="1"/>
        <v>0.7750268718303864</v>
      </c>
      <c r="F21" s="41">
        <f t="shared" si="2"/>
        <v>77.50268718303865</v>
      </c>
      <c r="G21" s="46">
        <f t="shared" si="3"/>
        <v>1.2902778424163448</v>
      </c>
      <c r="H21" s="84" t="s">
        <v>26</v>
      </c>
      <c r="I21" s="5"/>
      <c r="J21" s="5">
        <v>142771</v>
      </c>
      <c r="K21" s="5">
        <v>179534</v>
      </c>
      <c r="L21" s="5">
        <v>5</v>
      </c>
    </row>
    <row r="22" spans="1:12" ht="16.5">
      <c r="A22" s="5"/>
      <c r="B22" s="8" t="s">
        <v>93</v>
      </c>
      <c r="C22" s="59">
        <f t="shared" si="0"/>
        <v>310983</v>
      </c>
      <c r="D22" s="31">
        <v>401497</v>
      </c>
      <c r="E22" s="24">
        <f t="shared" si="1"/>
        <v>0.7745587140128071</v>
      </c>
      <c r="F22" s="25">
        <f t="shared" si="2"/>
        <v>77.4558714012807</v>
      </c>
      <c r="G22" s="47">
        <f t="shared" si="3"/>
        <v>1.2910577105500944</v>
      </c>
      <c r="H22" s="83" t="s">
        <v>27</v>
      </c>
      <c r="I22" s="5"/>
      <c r="J22" s="5">
        <v>119233</v>
      </c>
      <c r="K22" s="5">
        <v>191750</v>
      </c>
      <c r="L22" s="5">
        <v>37</v>
      </c>
    </row>
    <row r="23" spans="1:12" ht="16.5">
      <c r="A23" s="5"/>
      <c r="B23" s="8" t="s">
        <v>95</v>
      </c>
      <c r="C23" s="55">
        <f t="shared" si="0"/>
        <v>264636</v>
      </c>
      <c r="D23" s="31">
        <v>346228</v>
      </c>
      <c r="E23" s="24">
        <f t="shared" si="1"/>
        <v>0.7643402613306838</v>
      </c>
      <c r="F23" s="25">
        <f t="shared" si="2"/>
        <v>76.43402613306837</v>
      </c>
      <c r="G23" s="47">
        <f t="shared" si="3"/>
        <v>1.3083178403542979</v>
      </c>
      <c r="H23" s="83" t="s">
        <v>28</v>
      </c>
      <c r="I23" s="5"/>
      <c r="J23" s="5">
        <v>118601</v>
      </c>
      <c r="K23" s="5">
        <v>146035</v>
      </c>
      <c r="L23" s="5">
        <v>39</v>
      </c>
    </row>
    <row r="24" spans="1:12" ht="16.5">
      <c r="A24" s="5"/>
      <c r="B24" s="6" t="s">
        <v>60</v>
      </c>
      <c r="C24" s="53">
        <f t="shared" si="0"/>
        <v>379761</v>
      </c>
      <c r="D24" s="32">
        <v>497023</v>
      </c>
      <c r="E24" s="36">
        <f t="shared" si="1"/>
        <v>0.7640712804035226</v>
      </c>
      <c r="F24" s="41">
        <f t="shared" si="2"/>
        <v>76.40712804035226</v>
      </c>
      <c r="G24" s="46">
        <f t="shared" si="3"/>
        <v>1.3087784158984204</v>
      </c>
      <c r="H24" s="84" t="s">
        <v>29</v>
      </c>
      <c r="I24" s="5"/>
      <c r="J24" s="5">
        <v>156825</v>
      </c>
      <c r="K24" s="5">
        <v>222936</v>
      </c>
      <c r="L24" s="5">
        <v>3</v>
      </c>
    </row>
    <row r="25" spans="1:12" ht="16.5">
      <c r="A25" s="5"/>
      <c r="B25" s="6" t="s">
        <v>80</v>
      </c>
      <c r="C25" s="53">
        <f t="shared" si="0"/>
        <v>534866</v>
      </c>
      <c r="D25" s="32">
        <v>701695</v>
      </c>
      <c r="E25" s="36">
        <f t="shared" si="1"/>
        <v>0.7622485552839909</v>
      </c>
      <c r="F25" s="41">
        <f t="shared" si="2"/>
        <v>76.22485552839909</v>
      </c>
      <c r="G25" s="46">
        <f t="shared" si="3"/>
        <v>1.3119080293007968</v>
      </c>
      <c r="H25" s="84" t="s">
        <v>30</v>
      </c>
      <c r="I25" s="5"/>
      <c r="J25" s="5">
        <v>208385</v>
      </c>
      <c r="K25" s="5">
        <v>326481</v>
      </c>
      <c r="L25" s="5">
        <v>24</v>
      </c>
    </row>
    <row r="26" spans="1:12" ht="16.5">
      <c r="A26" s="5"/>
      <c r="B26" s="9" t="s">
        <v>77</v>
      </c>
      <c r="C26" s="54">
        <f t="shared" si="0"/>
        <v>547751</v>
      </c>
      <c r="D26" s="87">
        <v>724887</v>
      </c>
      <c r="E26" s="37">
        <f t="shared" si="1"/>
        <v>0.7556363957416811</v>
      </c>
      <c r="F26" s="43">
        <f t="shared" si="2"/>
        <v>75.5636395741681</v>
      </c>
      <c r="G26" s="88">
        <f t="shared" si="3"/>
        <v>1.3233878167269435</v>
      </c>
      <c r="H26" s="81" t="s">
        <v>9</v>
      </c>
      <c r="I26" s="5"/>
      <c r="J26" s="5">
        <v>191435</v>
      </c>
      <c r="K26" s="5">
        <v>356316</v>
      </c>
      <c r="L26" s="5">
        <v>21</v>
      </c>
    </row>
    <row r="27" spans="1:12" ht="16.5">
      <c r="A27" s="5"/>
      <c r="B27" s="8" t="s">
        <v>102</v>
      </c>
      <c r="C27" s="55">
        <f t="shared" si="0"/>
        <v>582309</v>
      </c>
      <c r="D27" s="31">
        <v>775541</v>
      </c>
      <c r="E27" s="24">
        <f t="shared" si="1"/>
        <v>0.7508423152354292</v>
      </c>
      <c r="F27" s="25">
        <f t="shared" si="2"/>
        <v>75.08423152354293</v>
      </c>
      <c r="G27" s="47">
        <f t="shared" si="3"/>
        <v>1.3318375639050744</v>
      </c>
      <c r="H27" s="83" t="s">
        <v>31</v>
      </c>
      <c r="I27" s="5"/>
      <c r="J27" s="5">
        <v>260009</v>
      </c>
      <c r="K27" s="5">
        <v>322300</v>
      </c>
      <c r="L27" s="5">
        <v>46</v>
      </c>
    </row>
    <row r="28" spans="1:12" ht="16.5">
      <c r="A28" s="5"/>
      <c r="B28" s="6" t="s">
        <v>81</v>
      </c>
      <c r="C28" s="53">
        <f t="shared" si="0"/>
        <v>364355</v>
      </c>
      <c r="D28" s="31">
        <v>487389</v>
      </c>
      <c r="E28" s="36">
        <f t="shared" si="1"/>
        <v>0.7475650866145933</v>
      </c>
      <c r="F28" s="41">
        <f t="shared" si="2"/>
        <v>74.75650866145934</v>
      </c>
      <c r="G28" s="46">
        <f t="shared" si="3"/>
        <v>1.3376761674740294</v>
      </c>
      <c r="H28" s="84" t="s">
        <v>32</v>
      </c>
      <c r="I28" s="5"/>
      <c r="J28" s="5">
        <v>131059</v>
      </c>
      <c r="K28" s="5">
        <v>233296</v>
      </c>
      <c r="L28" s="5">
        <v>25</v>
      </c>
    </row>
    <row r="29" spans="1:12" ht="16.5">
      <c r="A29" s="5"/>
      <c r="B29" s="6" t="s">
        <v>99</v>
      </c>
      <c r="C29" s="53">
        <f t="shared" si="0"/>
        <v>526323</v>
      </c>
      <c r="D29" s="32">
        <v>712952</v>
      </c>
      <c r="E29" s="36">
        <f t="shared" si="1"/>
        <v>0.7382306242215465</v>
      </c>
      <c r="F29" s="41">
        <f t="shared" si="2"/>
        <v>73.82306242215465</v>
      </c>
      <c r="G29" s="46">
        <f t="shared" si="3"/>
        <v>1.354590242113683</v>
      </c>
      <c r="H29" s="84" t="s">
        <v>33</v>
      </c>
      <c r="I29" s="5"/>
      <c r="J29" s="5">
        <v>206529</v>
      </c>
      <c r="K29" s="5">
        <v>319794</v>
      </c>
      <c r="L29" s="5">
        <v>43</v>
      </c>
    </row>
    <row r="30" spans="1:12" ht="16.5">
      <c r="A30" s="5"/>
      <c r="B30" s="6" t="s">
        <v>64</v>
      </c>
      <c r="C30" s="53">
        <f t="shared" si="0"/>
        <v>543047</v>
      </c>
      <c r="D30" s="32">
        <v>736288</v>
      </c>
      <c r="E30" s="36">
        <f t="shared" si="1"/>
        <v>0.737546992481203</v>
      </c>
      <c r="F30" s="41">
        <f t="shared" si="2"/>
        <v>73.7546992481203</v>
      </c>
      <c r="G30" s="46">
        <f t="shared" si="3"/>
        <v>1.3558458107677605</v>
      </c>
      <c r="H30" s="84" t="s">
        <v>34</v>
      </c>
      <c r="I30" s="5"/>
      <c r="J30" s="5">
        <v>221724</v>
      </c>
      <c r="K30" s="5">
        <v>321323</v>
      </c>
      <c r="L30" s="5">
        <v>7</v>
      </c>
    </row>
    <row r="31" spans="1:12" ht="16.5">
      <c r="A31" s="5"/>
      <c r="B31" s="8" t="s">
        <v>100</v>
      </c>
      <c r="C31" s="59">
        <f t="shared" si="0"/>
        <v>362605</v>
      </c>
      <c r="D31" s="31">
        <v>495120</v>
      </c>
      <c r="E31" s="24">
        <f t="shared" si="1"/>
        <v>0.7323578122475359</v>
      </c>
      <c r="F31" s="25">
        <f t="shared" si="2"/>
        <v>73.2357812247536</v>
      </c>
      <c r="G31" s="47">
        <f t="shared" si="3"/>
        <v>1.3654527654058823</v>
      </c>
      <c r="H31" s="83" t="s">
        <v>35</v>
      </c>
      <c r="I31" s="5"/>
      <c r="J31" s="5">
        <v>142778</v>
      </c>
      <c r="K31" s="5">
        <v>219827</v>
      </c>
      <c r="L31" s="5">
        <v>44</v>
      </c>
    </row>
    <row r="32" spans="1:12" ht="16.5">
      <c r="A32" s="5"/>
      <c r="B32" s="8" t="s">
        <v>67</v>
      </c>
      <c r="C32" s="55">
        <f t="shared" si="0"/>
        <v>545539</v>
      </c>
      <c r="D32" s="31">
        <v>745233</v>
      </c>
      <c r="E32" s="24">
        <f t="shared" si="1"/>
        <v>0.732038167928688</v>
      </c>
      <c r="F32" s="25">
        <f t="shared" si="2"/>
        <v>73.2038167928688</v>
      </c>
      <c r="G32" s="47">
        <f t="shared" si="3"/>
        <v>1.366048990081369</v>
      </c>
      <c r="H32" s="83" t="s">
        <v>36</v>
      </c>
      <c r="I32" s="5"/>
      <c r="J32" s="5">
        <v>216001</v>
      </c>
      <c r="K32" s="5">
        <v>329538</v>
      </c>
      <c r="L32" s="5">
        <v>10</v>
      </c>
    </row>
    <row r="33" spans="1:12" ht="16.5">
      <c r="A33" s="5"/>
      <c r="B33" s="6" t="s">
        <v>98</v>
      </c>
      <c r="C33" s="53">
        <f t="shared" si="0"/>
        <v>427982</v>
      </c>
      <c r="D33" s="31">
        <v>601788</v>
      </c>
      <c r="E33" s="36">
        <f t="shared" si="1"/>
        <v>0.711184004998438</v>
      </c>
      <c r="F33" s="41">
        <f t="shared" si="2"/>
        <v>71.1184004998438</v>
      </c>
      <c r="G33" s="46">
        <f t="shared" si="3"/>
        <v>1.4061058642653195</v>
      </c>
      <c r="H33" s="84" t="s">
        <v>37</v>
      </c>
      <c r="I33" s="5"/>
      <c r="J33" s="5">
        <v>161202</v>
      </c>
      <c r="K33" s="5">
        <v>266780</v>
      </c>
      <c r="L33" s="5">
        <v>42</v>
      </c>
    </row>
    <row r="34" spans="1:12" ht="16.5">
      <c r="A34" s="5"/>
      <c r="B34" s="6" t="s">
        <v>94</v>
      </c>
      <c r="C34" s="53">
        <f t="shared" si="0"/>
        <v>438626</v>
      </c>
      <c r="D34" s="32">
        <v>618521</v>
      </c>
      <c r="E34" s="36">
        <f t="shared" si="1"/>
        <v>0.7091529632785306</v>
      </c>
      <c r="F34" s="41">
        <f t="shared" si="2"/>
        <v>70.91529632785306</v>
      </c>
      <c r="G34" s="46">
        <f t="shared" si="3"/>
        <v>1.4101330062513393</v>
      </c>
      <c r="H34" s="84" t="s">
        <v>38</v>
      </c>
      <c r="I34" s="5"/>
      <c r="J34" s="5">
        <v>178897</v>
      </c>
      <c r="K34" s="5">
        <v>259729</v>
      </c>
      <c r="L34" s="5">
        <v>38</v>
      </c>
    </row>
    <row r="35" spans="1:12" ht="16.5">
      <c r="A35" s="5"/>
      <c r="B35" s="6" t="s">
        <v>91</v>
      </c>
      <c r="C35" s="53">
        <f t="shared" si="0"/>
        <v>437956</v>
      </c>
      <c r="D35" s="32">
        <v>633395</v>
      </c>
      <c r="E35" s="36">
        <f t="shared" si="1"/>
        <v>0.6914421490539079</v>
      </c>
      <c r="F35" s="41">
        <f t="shared" si="2"/>
        <v>69.14421490539078</v>
      </c>
      <c r="G35" s="46">
        <f t="shared" si="3"/>
        <v>1.4462525915845428</v>
      </c>
      <c r="H35" s="84" t="s">
        <v>39</v>
      </c>
      <c r="I35" s="5"/>
      <c r="J35" s="5">
        <v>160770</v>
      </c>
      <c r="K35" s="5">
        <v>277186</v>
      </c>
      <c r="L35" s="5">
        <v>35</v>
      </c>
    </row>
    <row r="36" spans="1:12" ht="16.5">
      <c r="A36" s="5"/>
      <c r="B36" s="7" t="s">
        <v>59</v>
      </c>
      <c r="C36" s="60">
        <f t="shared" si="0"/>
        <v>382961</v>
      </c>
      <c r="D36" s="33">
        <v>562919</v>
      </c>
      <c r="E36" s="61">
        <f t="shared" si="1"/>
        <v>0.6803127981112735</v>
      </c>
      <c r="F36" s="42">
        <f t="shared" si="2"/>
        <v>68.03127981112735</v>
      </c>
      <c r="G36" s="26">
        <f t="shared" si="3"/>
        <v>1.4699120798201384</v>
      </c>
      <c r="H36" s="85" t="s">
        <v>40</v>
      </c>
      <c r="I36" s="5"/>
      <c r="J36" s="5">
        <v>147617</v>
      </c>
      <c r="K36" s="5">
        <v>235344</v>
      </c>
      <c r="L36" s="5">
        <v>2</v>
      </c>
    </row>
    <row r="37" spans="1:12" ht="16.5">
      <c r="A37" s="5"/>
      <c r="B37" s="18" t="s">
        <v>74</v>
      </c>
      <c r="C37" s="62">
        <f t="shared" si="0"/>
        <v>284686</v>
      </c>
      <c r="D37" s="66">
        <v>431925</v>
      </c>
      <c r="E37" s="63">
        <f t="shared" si="1"/>
        <v>0.6591097991549458</v>
      </c>
      <c r="F37" s="67">
        <f t="shared" si="2"/>
        <v>65.91097991549458</v>
      </c>
      <c r="G37" s="68">
        <f t="shared" si="3"/>
        <v>1.5171978952249146</v>
      </c>
      <c r="H37" s="86" t="s">
        <v>41</v>
      </c>
      <c r="I37" s="5"/>
      <c r="J37" s="5">
        <v>95862</v>
      </c>
      <c r="K37" s="5">
        <v>188824</v>
      </c>
      <c r="L37" s="5">
        <v>18</v>
      </c>
    </row>
    <row r="38" spans="1:12" ht="16.5">
      <c r="A38" s="65"/>
      <c r="B38" s="64" t="s">
        <v>78</v>
      </c>
      <c r="C38" s="53">
        <f t="shared" si="0"/>
        <v>911151</v>
      </c>
      <c r="D38" s="32">
        <v>1397457</v>
      </c>
      <c r="E38" s="36">
        <f t="shared" si="1"/>
        <v>0.6520064660307974</v>
      </c>
      <c r="F38" s="41">
        <f t="shared" si="2"/>
        <v>65.20064660307973</v>
      </c>
      <c r="G38" s="46">
        <f t="shared" si="3"/>
        <v>1.5337271209711671</v>
      </c>
      <c r="H38" s="84" t="s">
        <v>42</v>
      </c>
      <c r="I38" s="5"/>
      <c r="J38" s="5">
        <v>313687</v>
      </c>
      <c r="K38" s="5">
        <v>597464</v>
      </c>
      <c r="L38" s="5">
        <v>22</v>
      </c>
    </row>
    <row r="39" spans="1:12" ht="16.5">
      <c r="A39" s="5"/>
      <c r="B39" s="6" t="s">
        <v>65</v>
      </c>
      <c r="C39" s="53">
        <f t="shared" si="0"/>
        <v>685310</v>
      </c>
      <c r="D39" s="31">
        <v>1079882</v>
      </c>
      <c r="E39" s="36">
        <f t="shared" si="1"/>
        <v>0.6346156339303739</v>
      </c>
      <c r="F39" s="41">
        <f t="shared" si="2"/>
        <v>63.46156339303739</v>
      </c>
      <c r="G39" s="46">
        <f t="shared" si="3"/>
        <v>1.5757569567057244</v>
      </c>
      <c r="H39" s="84" t="s">
        <v>43</v>
      </c>
      <c r="I39" s="5"/>
      <c r="J39" s="5">
        <v>285128</v>
      </c>
      <c r="K39" s="5">
        <v>400182</v>
      </c>
      <c r="L39" s="5">
        <v>8</v>
      </c>
    </row>
    <row r="40" spans="1:12" ht="16.5">
      <c r="A40" s="5"/>
      <c r="B40" s="6" t="s">
        <v>66</v>
      </c>
      <c r="C40" s="53">
        <f t="shared" si="0"/>
        <v>453019</v>
      </c>
      <c r="D40" s="32">
        <v>730557</v>
      </c>
      <c r="E40" s="36">
        <f t="shared" si="1"/>
        <v>0.6201008271770717</v>
      </c>
      <c r="F40" s="41">
        <f t="shared" si="2"/>
        <v>62.01008271770717</v>
      </c>
      <c r="G40" s="46">
        <f t="shared" si="3"/>
        <v>1.612640970908505</v>
      </c>
      <c r="H40" s="84" t="s">
        <v>44</v>
      </c>
      <c r="I40" s="5"/>
      <c r="J40" s="5">
        <v>176980</v>
      </c>
      <c r="K40" s="5">
        <v>276039</v>
      </c>
      <c r="L40" s="5">
        <v>9</v>
      </c>
    </row>
    <row r="41" spans="1:12" ht="16.5">
      <c r="A41" s="5"/>
      <c r="B41" s="6" t="s">
        <v>90</v>
      </c>
      <c r="C41" s="53">
        <f t="shared" si="0"/>
        <v>684469</v>
      </c>
      <c r="D41" s="32">
        <v>1198083</v>
      </c>
      <c r="E41" s="36">
        <f t="shared" si="1"/>
        <v>0.5713034906596621</v>
      </c>
      <c r="F41" s="41">
        <f t="shared" si="2"/>
        <v>57.130349065966215</v>
      </c>
      <c r="G41" s="46">
        <f t="shared" si="3"/>
        <v>1.7503831437216295</v>
      </c>
      <c r="H41" s="84" t="s">
        <v>45</v>
      </c>
      <c r="I41" s="5"/>
      <c r="J41" s="5">
        <v>234823</v>
      </c>
      <c r="K41" s="5">
        <v>449646</v>
      </c>
      <c r="L41" s="5">
        <v>34</v>
      </c>
    </row>
    <row r="42" spans="1:12" ht="16.5">
      <c r="A42" s="5"/>
      <c r="B42" s="8" t="s">
        <v>61</v>
      </c>
      <c r="C42" s="59">
        <f t="shared" si="0"/>
        <v>487096</v>
      </c>
      <c r="D42" s="31">
        <v>883414</v>
      </c>
      <c r="E42" s="24">
        <f t="shared" si="1"/>
        <v>0.5513790816083965</v>
      </c>
      <c r="F42" s="25">
        <f t="shared" si="2"/>
        <v>55.13790816083966</v>
      </c>
      <c r="G42" s="47">
        <f t="shared" si="3"/>
        <v>1.8136342733259974</v>
      </c>
      <c r="H42" s="83" t="s">
        <v>46</v>
      </c>
      <c r="I42" s="5"/>
      <c r="J42" s="5">
        <v>179797</v>
      </c>
      <c r="K42" s="5">
        <v>307299</v>
      </c>
      <c r="L42" s="5">
        <v>4</v>
      </c>
    </row>
    <row r="43" spans="1:12" ht="16.5">
      <c r="A43" s="5"/>
      <c r="B43" s="8" t="s">
        <v>84</v>
      </c>
      <c r="C43" s="55">
        <f t="shared" si="0"/>
        <v>280851</v>
      </c>
      <c r="D43" s="31">
        <v>540542</v>
      </c>
      <c r="E43" s="24">
        <f t="shared" si="1"/>
        <v>0.5195729471530427</v>
      </c>
      <c r="F43" s="25">
        <f t="shared" si="2"/>
        <v>51.95729471530427</v>
      </c>
      <c r="G43" s="47">
        <f t="shared" si="3"/>
        <v>1.9246575586342936</v>
      </c>
      <c r="H43" s="83" t="s">
        <v>47</v>
      </c>
      <c r="I43" s="5"/>
      <c r="J43" s="5">
        <v>99805</v>
      </c>
      <c r="K43" s="5">
        <v>181046</v>
      </c>
      <c r="L43" s="5">
        <v>28</v>
      </c>
    </row>
    <row r="44" spans="1:12" ht="16.5">
      <c r="A44" s="5"/>
      <c r="B44" s="6" t="s">
        <v>96</v>
      </c>
      <c r="C44" s="53">
        <f t="shared" si="0"/>
        <v>1054156</v>
      </c>
      <c r="D44" s="31">
        <v>2104652</v>
      </c>
      <c r="E44" s="36">
        <f t="shared" si="1"/>
        <v>0.5008695024165515</v>
      </c>
      <c r="F44" s="41">
        <f t="shared" si="2"/>
        <v>50.086950241655146</v>
      </c>
      <c r="G44" s="46">
        <f t="shared" si="3"/>
        <v>1.9965280281096915</v>
      </c>
      <c r="H44" s="84" t="s">
        <v>48</v>
      </c>
      <c r="I44" s="5"/>
      <c r="J44" s="5">
        <v>366997</v>
      </c>
      <c r="K44" s="5">
        <v>687159</v>
      </c>
      <c r="L44" s="5">
        <v>40</v>
      </c>
    </row>
    <row r="45" spans="1:12" ht="16.5">
      <c r="A45" s="5"/>
      <c r="B45" s="6" t="s">
        <v>79</v>
      </c>
      <c r="C45" s="53">
        <f t="shared" si="0"/>
        <v>1259223</v>
      </c>
      <c r="D45" s="32">
        <v>2774999</v>
      </c>
      <c r="E45" s="36">
        <f t="shared" si="1"/>
        <v>0.4537742175762946</v>
      </c>
      <c r="F45" s="41">
        <f t="shared" si="2"/>
        <v>45.37742175762946</v>
      </c>
      <c r="G45" s="46">
        <f t="shared" si="3"/>
        <v>2.2037391311943955</v>
      </c>
      <c r="H45" s="84" t="s">
        <v>49</v>
      </c>
      <c r="I45" s="5"/>
      <c r="J45" s="5">
        <v>395800</v>
      </c>
      <c r="K45" s="5">
        <v>863423</v>
      </c>
      <c r="L45" s="5">
        <v>23</v>
      </c>
    </row>
    <row r="46" spans="1:12" ht="16.5">
      <c r="A46" s="5"/>
      <c r="B46" s="9" t="s">
        <v>86</v>
      </c>
      <c r="C46" s="51">
        <f t="shared" si="0"/>
        <v>896445</v>
      </c>
      <c r="D46" s="34">
        <v>2267661</v>
      </c>
      <c r="E46" s="37">
        <f t="shared" si="1"/>
        <v>0.3953170248992244</v>
      </c>
      <c r="F46" s="43">
        <f t="shared" si="2"/>
        <v>39.53170248992244</v>
      </c>
      <c r="G46" s="48">
        <f t="shared" si="3"/>
        <v>2.529615313822934</v>
      </c>
      <c r="H46" s="81" t="s">
        <v>50</v>
      </c>
      <c r="I46" s="5"/>
      <c r="J46" s="5">
        <v>337790</v>
      </c>
      <c r="K46" s="5">
        <v>558655</v>
      </c>
      <c r="L46" s="5">
        <v>30</v>
      </c>
    </row>
    <row r="47" spans="1:12" ht="16.5">
      <c r="A47" s="5"/>
      <c r="B47" s="8" t="s">
        <v>82</v>
      </c>
      <c r="C47" s="55">
        <f t="shared" si="0"/>
        <v>423772</v>
      </c>
      <c r="D47" s="31">
        <v>1085362</v>
      </c>
      <c r="E47" s="24">
        <f t="shared" si="1"/>
        <v>0.39044300426954326</v>
      </c>
      <c r="F47" s="25">
        <f t="shared" si="2"/>
        <v>39.04430042695432</v>
      </c>
      <c r="G47" s="47">
        <f t="shared" si="3"/>
        <v>2.5611932831805784</v>
      </c>
      <c r="H47" s="83" t="s">
        <v>51</v>
      </c>
      <c r="I47" s="5"/>
      <c r="J47" s="5">
        <v>164266</v>
      </c>
      <c r="K47" s="5">
        <v>259506</v>
      </c>
      <c r="L47" s="5">
        <v>26</v>
      </c>
    </row>
    <row r="48" spans="1:12" ht="16.5">
      <c r="A48" s="5"/>
      <c r="B48" s="6" t="s">
        <v>69</v>
      </c>
      <c r="C48" s="53">
        <f t="shared" si="0"/>
        <v>843389</v>
      </c>
      <c r="D48" s="31">
        <v>2454027</v>
      </c>
      <c r="E48" s="36">
        <f t="shared" si="1"/>
        <v>0.34367551783252587</v>
      </c>
      <c r="F48" s="41">
        <f t="shared" si="2"/>
        <v>34.36755178325259</v>
      </c>
      <c r="G48" s="46">
        <f t="shared" si="3"/>
        <v>2.9097213741227357</v>
      </c>
      <c r="H48" s="84" t="s">
        <v>52</v>
      </c>
      <c r="I48" s="5"/>
      <c r="J48" s="5">
        <v>330551</v>
      </c>
      <c r="K48" s="5">
        <v>512838</v>
      </c>
      <c r="L48" s="5">
        <v>12</v>
      </c>
    </row>
    <row r="49" spans="1:12" ht="16.5">
      <c r="A49" s="3"/>
      <c r="B49" s="6" t="s">
        <v>105</v>
      </c>
      <c r="C49" s="53">
        <f t="shared" si="0"/>
        <v>885727</v>
      </c>
      <c r="D49" s="31">
        <v>2599764</v>
      </c>
      <c r="E49" s="36">
        <f t="shared" si="1"/>
        <v>0.3406951554064138</v>
      </c>
      <c r="F49" s="41">
        <f t="shared" si="2"/>
        <v>34.06951554064138</v>
      </c>
      <c r="G49" s="46">
        <f t="shared" si="3"/>
        <v>2.9351752853870323</v>
      </c>
      <c r="H49" s="84" t="s">
        <v>53</v>
      </c>
      <c r="I49" s="5"/>
      <c r="J49" s="5">
        <v>285233</v>
      </c>
      <c r="K49" s="5">
        <v>600494</v>
      </c>
      <c r="L49" s="5">
        <v>1</v>
      </c>
    </row>
    <row r="50" spans="1:12" ht="16.5">
      <c r="A50" s="5"/>
      <c r="B50" s="6" t="s">
        <v>68</v>
      </c>
      <c r="C50" s="53">
        <f t="shared" si="0"/>
        <v>929878</v>
      </c>
      <c r="D50" s="31">
        <v>2781143</v>
      </c>
      <c r="E50" s="36">
        <f t="shared" si="1"/>
        <v>0.3343510204257746</v>
      </c>
      <c r="F50" s="41">
        <f t="shared" si="2"/>
        <v>33.435102042577455</v>
      </c>
      <c r="G50" s="46">
        <f t="shared" si="3"/>
        <v>2.990868694602948</v>
      </c>
      <c r="H50" s="84" t="s">
        <v>54</v>
      </c>
      <c r="I50" s="5"/>
      <c r="J50" s="5">
        <v>326247</v>
      </c>
      <c r="K50" s="5">
        <v>603631</v>
      </c>
      <c r="L50" s="5">
        <v>11</v>
      </c>
    </row>
    <row r="51" spans="1:12" ht="16.5">
      <c r="A51" s="5"/>
      <c r="B51" s="6" t="s">
        <v>83</v>
      </c>
      <c r="C51" s="53">
        <f t="shared" si="0"/>
        <v>968374</v>
      </c>
      <c r="D51" s="31">
        <v>3779054</v>
      </c>
      <c r="E51" s="36">
        <f t="shared" si="1"/>
        <v>0.2562477276059035</v>
      </c>
      <c r="F51" s="41">
        <f t="shared" si="2"/>
        <v>25.624772760590346</v>
      </c>
      <c r="G51" s="46">
        <f t="shared" si="3"/>
        <v>3.90247363105577</v>
      </c>
      <c r="H51" s="84" t="s">
        <v>55</v>
      </c>
      <c r="I51" s="5"/>
      <c r="J51" s="5">
        <v>399911</v>
      </c>
      <c r="K51" s="5">
        <v>568463</v>
      </c>
      <c r="L51" s="5">
        <v>27</v>
      </c>
    </row>
    <row r="52" spans="1:12" ht="16.5">
      <c r="A52" s="5"/>
      <c r="B52" s="6" t="s">
        <v>58</v>
      </c>
      <c r="C52" s="53">
        <f t="shared" si="0"/>
        <v>714243</v>
      </c>
      <c r="D52" s="32">
        <v>3774373</v>
      </c>
      <c r="E52" s="36">
        <f t="shared" si="1"/>
        <v>0.18923487424268878</v>
      </c>
      <c r="F52" s="41">
        <f t="shared" si="2"/>
        <v>18.923487424268878</v>
      </c>
      <c r="G52" s="46">
        <f t="shared" si="3"/>
        <v>5.2844382094049225</v>
      </c>
      <c r="H52" s="84" t="s">
        <v>56</v>
      </c>
      <c r="I52" s="5"/>
      <c r="J52" s="5">
        <v>277659</v>
      </c>
      <c r="K52" s="5">
        <v>436584</v>
      </c>
      <c r="L52" s="5">
        <v>14</v>
      </c>
    </row>
    <row r="53" spans="1:12" ht="16.5">
      <c r="A53" s="5"/>
      <c r="B53" s="9" t="s">
        <v>70</v>
      </c>
      <c r="C53" s="51">
        <f t="shared" si="0"/>
        <v>645585</v>
      </c>
      <c r="D53" s="34">
        <v>6060432</v>
      </c>
      <c r="E53" s="37">
        <f t="shared" si="1"/>
        <v>0.10652458438606356</v>
      </c>
      <c r="F53" s="43">
        <f t="shared" si="2"/>
        <v>10.652458438606356</v>
      </c>
      <c r="G53" s="48">
        <f t="shared" si="3"/>
        <v>9.38750435651386</v>
      </c>
      <c r="H53" s="81" t="s">
        <v>57</v>
      </c>
      <c r="I53" s="5"/>
      <c r="J53" s="5">
        <v>319140</v>
      </c>
      <c r="K53" s="5">
        <v>326445</v>
      </c>
      <c r="L53" s="5">
        <v>13</v>
      </c>
    </row>
    <row r="54" spans="1:12" ht="16.5">
      <c r="A54" s="5"/>
      <c r="B54" s="2"/>
      <c r="C54" s="27"/>
      <c r="D54" s="35"/>
      <c r="E54" s="38"/>
      <c r="F54" s="44"/>
      <c r="G54" s="49"/>
      <c r="H54" s="10"/>
      <c r="I54" s="5"/>
      <c r="J54" s="5"/>
      <c r="K54" s="5"/>
      <c r="L54" s="5"/>
    </row>
    <row r="55" spans="1:12" ht="16.5">
      <c r="A55" s="5"/>
      <c r="B55" s="2" t="s">
        <v>104</v>
      </c>
      <c r="C55" s="28">
        <f>SUM(C7:C53)</f>
        <v>24756432</v>
      </c>
      <c r="D55" s="29">
        <f>SUM(D7:D53)</f>
        <v>51713048</v>
      </c>
      <c r="E55" s="39">
        <f>C55/D55</f>
        <v>0.4787269936206429</v>
      </c>
      <c r="F55" s="44">
        <f>C55/D55*100</f>
        <v>47.87269936206429</v>
      </c>
      <c r="G55" s="50">
        <f>D55/C55</f>
        <v>2.0888732269658243</v>
      </c>
      <c r="H55" s="10"/>
      <c r="I55" s="5"/>
      <c r="J55" s="5">
        <f>SUM(J7:J53)</f>
        <v>9475481</v>
      </c>
      <c r="K55" s="5">
        <f>SUM(K7:K53)</f>
        <v>15280951</v>
      </c>
      <c r="L55" s="5"/>
    </row>
    <row r="56" spans="2:7" ht="16.5" hidden="1">
      <c r="B56" s="80" t="s">
        <v>7</v>
      </c>
      <c r="C56" s="76">
        <f>SUM(C7:C52)</f>
        <v>24110847</v>
      </c>
      <c r="D56" s="76">
        <f>D55-D53</f>
        <v>45652616</v>
      </c>
      <c r="E56" s="77">
        <f>C56/D56</f>
        <v>0.5281372484766261</v>
      </c>
      <c r="F56" s="78">
        <f>C56/D56*100</f>
        <v>52.81372484766261</v>
      </c>
      <c r="G56" s="79">
        <f>D56/C56</f>
        <v>1.8934472107097688</v>
      </c>
    </row>
  </sheetData>
  <printOptions/>
  <pageMargins left="0.9055118110236221" right="0.7874015748031497" top="0.984251968503937" bottom="0.83" header="0.5118110236220472" footer="0.5118110236220472"/>
  <pageSetup horizontalDpi="600" verticalDpi="600" orientation="portrait" paperSize="9" scale="10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全国軽自動車協会連合会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世帯当たり普及台数</dc:title>
  <dc:subject/>
  <dc:creator>user</dc:creator>
  <cp:keywords/>
  <dc:description/>
  <cp:lastModifiedBy>. .</cp:lastModifiedBy>
  <cp:lastPrinted>2007-08-06T06:46:54Z</cp:lastPrinted>
  <dcterms:created xsi:type="dcterms:W3CDTF">2006-07-12T05:38:08Z</dcterms:created>
  <dcterms:modified xsi:type="dcterms:W3CDTF">2007-08-06T06:48:48Z</dcterms:modified>
  <cp:category/>
  <cp:version/>
  <cp:contentType/>
  <cp:contentStatus/>
</cp:coreProperties>
</file>