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20" yWindow="225" windowWidth="19320" windowHeight="14235" activeTab="0"/>
  </bookViews>
  <sheets>
    <sheet name="保有" sheetId="1" r:id="rId1"/>
    <sheet name="Sheet2" sheetId="2" r:id="rId2"/>
    <sheet name="Sheet3" sheetId="3" r:id="rId3"/>
  </sheets>
  <definedNames>
    <definedName name="_xlnm.Print_Area" localSheetId="0">'保有'!$A$1:$M$63</definedName>
  </definedNames>
  <calcPr fullCalcOnLoad="1"/>
</workbook>
</file>

<file path=xl/sharedStrings.xml><?xml version="1.0" encoding="utf-8"?>
<sst xmlns="http://schemas.openxmlformats.org/spreadsheetml/2006/main" count="85" uniqueCount="81">
  <si>
    <t>滋賀</t>
  </si>
  <si>
    <t>北海道</t>
  </si>
  <si>
    <t>宮城</t>
  </si>
  <si>
    <t>福島</t>
  </si>
  <si>
    <t>岩手</t>
  </si>
  <si>
    <t>青森</t>
  </si>
  <si>
    <t>新潟</t>
  </si>
  <si>
    <t>長野</t>
  </si>
  <si>
    <t>山形</t>
  </si>
  <si>
    <t>秋田</t>
  </si>
  <si>
    <t>東京</t>
  </si>
  <si>
    <t>神奈川</t>
  </si>
  <si>
    <t>埼玉</t>
  </si>
  <si>
    <t>群馬</t>
  </si>
  <si>
    <t>千葉</t>
  </si>
  <si>
    <t>茨城</t>
  </si>
  <si>
    <t>栃木</t>
  </si>
  <si>
    <t>山梨</t>
  </si>
  <si>
    <t>愛知</t>
  </si>
  <si>
    <t>静岡</t>
  </si>
  <si>
    <t>岐阜</t>
  </si>
  <si>
    <t>三重</t>
  </si>
  <si>
    <t>福井</t>
  </si>
  <si>
    <t>石川</t>
  </si>
  <si>
    <t>富山</t>
  </si>
  <si>
    <t>大阪</t>
  </si>
  <si>
    <t>京都</t>
  </si>
  <si>
    <t>兵庫</t>
  </si>
  <si>
    <t>奈良</t>
  </si>
  <si>
    <t>和歌山</t>
  </si>
  <si>
    <t>広島</t>
  </si>
  <si>
    <t>鳥取</t>
  </si>
  <si>
    <t>島根</t>
  </si>
  <si>
    <t>岡山</t>
  </si>
  <si>
    <t>山口</t>
  </si>
  <si>
    <t>香川</t>
  </si>
  <si>
    <t>徳島</t>
  </si>
  <si>
    <t>愛媛</t>
  </si>
  <si>
    <t>高知</t>
  </si>
  <si>
    <t>福岡</t>
  </si>
  <si>
    <t>長崎</t>
  </si>
  <si>
    <t>大分</t>
  </si>
  <si>
    <t>佐賀</t>
  </si>
  <si>
    <t>熊本</t>
  </si>
  <si>
    <t>宮崎</t>
  </si>
  <si>
    <t>鹿児島</t>
  </si>
  <si>
    <t>沖縄</t>
  </si>
  <si>
    <t>全国計</t>
  </si>
  <si>
    <t>都道府県</t>
  </si>
  <si>
    <t>軽乗用車</t>
  </si>
  <si>
    <t>全自動車</t>
  </si>
  <si>
    <t>保有台数</t>
  </si>
  <si>
    <t>比率</t>
  </si>
  <si>
    <t>比率順位</t>
  </si>
  <si>
    <t>保有台数合計</t>
  </si>
  <si>
    <t>保有台数順位</t>
  </si>
  <si>
    <t>保有台数順位</t>
  </si>
  <si>
    <t>シェア順位</t>
  </si>
  <si>
    <t>軽貨物車</t>
  </si>
  <si>
    <t>軽自動車</t>
  </si>
  <si>
    <t>登録車</t>
  </si>
  <si>
    <t>軽自動車</t>
  </si>
  <si>
    <t>シェア</t>
  </si>
  <si>
    <t>Ａ</t>
  </si>
  <si>
    <t>Ａ/Ｃ</t>
  </si>
  <si>
    <t>Ｂ</t>
  </si>
  <si>
    <t>Ｂ/Ｃ</t>
  </si>
  <si>
    <t>Ｃ（Ａ+Ｂ）</t>
  </si>
  <si>
    <t>Ｄ</t>
  </si>
  <si>
    <t>Ｅ（Ｃ+Ｄ）</t>
  </si>
  <si>
    <t>Ｃ/Ｅ</t>
  </si>
  <si>
    <t>札幌</t>
  </si>
  <si>
    <t>函館</t>
  </si>
  <si>
    <t>旭川</t>
  </si>
  <si>
    <t>室蘭</t>
  </si>
  <si>
    <t>釧路</t>
  </si>
  <si>
    <t>帯広</t>
  </si>
  <si>
    <t>北見</t>
  </si>
  <si>
    <t>※保有台数は国土交通省調べ。軽貨物車に特種車を含む</t>
  </si>
  <si>
    <t xml:space="preserve">   2017年3月末現在軽三・四輪車県別保有台数と保有シェア</t>
  </si>
  <si>
    <t>平成29年3月末現在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</si>
</sst>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\(#,##0\)"/>
    <numFmt numFmtId="178" formatCode="#,##0.0;[Red]\-#,##0.0"/>
    <numFmt numFmtId="179" formatCode="#,##0.000;[Red]\-#,##0.000"/>
    <numFmt numFmtId="180" formatCode="#,##0.0000;[Red]\-#,##0.0000"/>
    <numFmt numFmtId="181" formatCode="0.000"/>
    <numFmt numFmtId="182" formatCode="#,##0;[Red]#,##0"/>
    <numFmt numFmtId="183" formatCode="#,##0_ "/>
    <numFmt numFmtId="184" formatCode="[&lt;=999]000;[&lt;=99999]000\-00;000\-0000"/>
    <numFmt numFmtId="185" formatCode="* #,##0;* \-#,##0;* &quot;-&quot;;@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38" fontId="5" fillId="0" borderId="16" xfId="49" applyFont="1" applyBorder="1" applyAlignment="1">
      <alignment/>
    </xf>
    <xf numFmtId="176" fontId="5" fillId="0" borderId="16" xfId="0" applyNumberFormat="1" applyFont="1" applyBorder="1" applyAlignment="1">
      <alignment/>
    </xf>
    <xf numFmtId="0" fontId="5" fillId="0" borderId="0" xfId="0" applyFont="1" applyFill="1" applyAlignment="1">
      <alignment/>
    </xf>
    <xf numFmtId="178" fontId="5" fillId="0" borderId="16" xfId="49" applyNumberFormat="1" applyFont="1" applyBorder="1" applyAlignment="1">
      <alignment/>
    </xf>
    <xf numFmtId="182" fontId="5" fillId="0" borderId="13" xfId="0" applyNumberFormat="1" applyFont="1" applyBorder="1" applyAlignment="1">
      <alignment/>
    </xf>
    <xf numFmtId="182" fontId="5" fillId="0" borderId="13" xfId="0" applyNumberFormat="1" applyFont="1" applyBorder="1" applyAlignment="1">
      <alignment horizontal="right"/>
    </xf>
    <xf numFmtId="182" fontId="5" fillId="0" borderId="13" xfId="0" applyNumberFormat="1" applyFont="1" applyFill="1" applyBorder="1" applyAlignment="1">
      <alignment horizontal="right"/>
    </xf>
    <xf numFmtId="182" fontId="5" fillId="0" borderId="16" xfId="0" applyNumberFormat="1" applyFont="1" applyFill="1" applyBorder="1" applyAlignment="1">
      <alignment horizontal="right"/>
    </xf>
    <xf numFmtId="38" fontId="5" fillId="0" borderId="14" xfId="49" applyFont="1" applyBorder="1" applyAlignment="1">
      <alignment/>
    </xf>
    <xf numFmtId="178" fontId="5" fillId="0" borderId="14" xfId="49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82" fontId="5" fillId="0" borderId="14" xfId="0" applyNumberFormat="1" applyFont="1" applyFill="1" applyBorder="1" applyAlignment="1">
      <alignment horizontal="right"/>
    </xf>
    <xf numFmtId="0" fontId="5" fillId="0" borderId="18" xfId="0" applyFont="1" applyBorder="1" applyAlignment="1">
      <alignment/>
    </xf>
    <xf numFmtId="182" fontId="5" fillId="0" borderId="19" xfId="0" applyNumberFormat="1" applyFont="1" applyBorder="1" applyAlignment="1">
      <alignment/>
    </xf>
    <xf numFmtId="178" fontId="5" fillId="0" borderId="20" xfId="49" applyNumberFormat="1" applyFont="1" applyBorder="1" applyAlignment="1">
      <alignment/>
    </xf>
    <xf numFmtId="0" fontId="5" fillId="0" borderId="19" xfId="0" applyFont="1" applyBorder="1" applyAlignment="1">
      <alignment/>
    </xf>
    <xf numFmtId="182" fontId="5" fillId="0" borderId="19" xfId="0" applyNumberFormat="1" applyFont="1" applyBorder="1" applyAlignment="1">
      <alignment horizontal="right"/>
    </xf>
    <xf numFmtId="176" fontId="5" fillId="0" borderId="20" xfId="0" applyNumberFormat="1" applyFont="1" applyBorder="1" applyAlignment="1">
      <alignment/>
    </xf>
    <xf numFmtId="38" fontId="5" fillId="0" borderId="20" xfId="49" applyFont="1" applyBorder="1" applyAlignment="1">
      <alignment/>
    </xf>
    <xf numFmtId="182" fontId="5" fillId="0" borderId="19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38" fontId="5" fillId="0" borderId="22" xfId="49" applyFont="1" applyBorder="1" applyAlignment="1">
      <alignment/>
    </xf>
    <xf numFmtId="178" fontId="5" fillId="0" borderId="22" xfId="49" applyNumberFormat="1" applyFont="1" applyBorder="1" applyAlignment="1">
      <alignment/>
    </xf>
    <xf numFmtId="0" fontId="5" fillId="0" borderId="22" xfId="0" applyFont="1" applyBorder="1" applyAlignment="1">
      <alignment/>
    </xf>
    <xf numFmtId="176" fontId="5" fillId="0" borderId="22" xfId="0" applyNumberFormat="1" applyFont="1" applyBorder="1" applyAlignment="1">
      <alignment/>
    </xf>
    <xf numFmtId="182" fontId="5" fillId="0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20" xfId="0" applyFont="1" applyBorder="1" applyAlignment="1">
      <alignment/>
    </xf>
    <xf numFmtId="182" fontId="5" fillId="0" borderId="20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distributed"/>
    </xf>
    <xf numFmtId="0" fontId="5" fillId="0" borderId="25" xfId="0" applyFont="1" applyBorder="1" applyAlignment="1">
      <alignment horizontal="distributed"/>
    </xf>
    <xf numFmtId="0" fontId="5" fillId="0" borderId="26" xfId="0" applyFont="1" applyBorder="1" applyAlignment="1">
      <alignment horizontal="distributed"/>
    </xf>
    <xf numFmtId="0" fontId="5" fillId="0" borderId="27" xfId="0" applyFont="1" applyBorder="1" applyAlignment="1">
      <alignment horizontal="distributed"/>
    </xf>
    <xf numFmtId="0" fontId="5" fillId="0" borderId="24" xfId="0" applyFont="1" applyFill="1" applyBorder="1" applyAlignment="1">
      <alignment horizontal="distributed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 shrinkToFit="1"/>
    </xf>
    <xf numFmtId="0" fontId="5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distributed"/>
    </xf>
    <xf numFmtId="38" fontId="5" fillId="0" borderId="33" xfId="49" applyFont="1" applyBorder="1" applyAlignment="1">
      <alignment/>
    </xf>
    <xf numFmtId="178" fontId="5" fillId="0" borderId="33" xfId="49" applyNumberFormat="1" applyFont="1" applyBorder="1" applyAlignment="1">
      <alignment/>
    </xf>
    <xf numFmtId="0" fontId="5" fillId="0" borderId="33" xfId="0" applyFont="1" applyBorder="1" applyAlignment="1">
      <alignment/>
    </xf>
    <xf numFmtId="176" fontId="5" fillId="0" borderId="33" xfId="0" applyNumberFormat="1" applyFont="1" applyBorder="1" applyAlignment="1">
      <alignment/>
    </xf>
    <xf numFmtId="182" fontId="5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 horizontal="distributed"/>
    </xf>
    <xf numFmtId="38" fontId="5" fillId="0" borderId="36" xfId="0" applyNumberFormat="1" applyFont="1" applyBorder="1" applyAlignment="1">
      <alignment/>
    </xf>
    <xf numFmtId="178" fontId="5" fillId="0" borderId="36" xfId="49" applyNumberFormat="1" applyFont="1" applyBorder="1" applyAlignment="1">
      <alignment/>
    </xf>
    <xf numFmtId="0" fontId="5" fillId="0" borderId="36" xfId="0" applyFont="1" applyBorder="1" applyAlignment="1">
      <alignment/>
    </xf>
    <xf numFmtId="38" fontId="5" fillId="0" borderId="36" xfId="49" applyFont="1" applyBorder="1" applyAlignment="1">
      <alignment/>
    </xf>
    <xf numFmtId="176" fontId="5" fillId="0" borderId="36" xfId="0" applyNumberFormat="1" applyFont="1" applyBorder="1" applyAlignment="1">
      <alignment/>
    </xf>
    <xf numFmtId="177" fontId="5" fillId="0" borderId="36" xfId="0" applyNumberFormat="1" applyFont="1" applyBorder="1" applyAlignment="1">
      <alignment/>
    </xf>
    <xf numFmtId="38" fontId="5" fillId="0" borderId="36" xfId="49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8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A1" sqref="A1:M1"/>
    </sheetView>
  </sheetViews>
  <sheetFormatPr defaultColWidth="9.296875" defaultRowHeight="18" customHeight="1"/>
  <cols>
    <col min="1" max="1" width="9.19921875" style="1" customWidth="1"/>
    <col min="2" max="2" width="10" style="1" customWidth="1"/>
    <col min="3" max="4" width="7.5" style="1" customWidth="1"/>
    <col min="5" max="5" width="9.3984375" style="1" customWidth="1"/>
    <col min="6" max="6" width="7.5" style="1" customWidth="1"/>
    <col min="7" max="7" width="11.19921875" style="1" customWidth="1"/>
    <col min="8" max="8" width="10.59765625" style="1" customWidth="1"/>
    <col min="9" max="9" width="11" style="12" customWidth="1"/>
    <col min="10" max="10" width="10.59765625" style="1" customWidth="1"/>
    <col min="11" max="11" width="10" style="1" customWidth="1"/>
    <col min="12" max="12" width="7.5" style="1" customWidth="1"/>
    <col min="13" max="13" width="9.19921875" style="1" customWidth="1"/>
    <col min="14" max="14" width="9.19921875" style="1" hidden="1" customWidth="1"/>
    <col min="15" max="16384" width="9.19921875" style="1" customWidth="1"/>
  </cols>
  <sheetData>
    <row r="1" spans="1:13" ht="18" customHeight="1">
      <c r="A1" s="70" t="s">
        <v>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3" spans="2:8" ht="18" customHeight="1">
      <c r="B3"/>
      <c r="C3"/>
      <c r="D3"/>
      <c r="E3"/>
      <c r="F3"/>
      <c r="G3"/>
      <c r="H3"/>
    </row>
    <row r="4" ht="18" customHeight="1" thickBot="1">
      <c r="A4" s="1" t="s">
        <v>80</v>
      </c>
    </row>
    <row r="5" spans="1:13" ht="18" customHeight="1">
      <c r="A5" s="2"/>
      <c r="B5" s="74" t="s">
        <v>49</v>
      </c>
      <c r="C5" s="76"/>
      <c r="D5" s="77"/>
      <c r="E5" s="74" t="s">
        <v>58</v>
      </c>
      <c r="F5" s="77"/>
      <c r="G5" s="74" t="s">
        <v>59</v>
      </c>
      <c r="H5" s="77"/>
      <c r="I5" s="72" t="s">
        <v>60</v>
      </c>
      <c r="J5" s="73"/>
      <c r="K5" s="44" t="s">
        <v>50</v>
      </c>
      <c r="L5" s="74" t="s">
        <v>61</v>
      </c>
      <c r="M5" s="75"/>
    </row>
    <row r="6" spans="1:13" ht="18" customHeight="1">
      <c r="A6" s="3" t="s">
        <v>48</v>
      </c>
      <c r="B6" s="46" t="s">
        <v>51</v>
      </c>
      <c r="C6" s="46" t="s">
        <v>52</v>
      </c>
      <c r="D6" s="46" t="s">
        <v>53</v>
      </c>
      <c r="E6" s="46" t="s">
        <v>51</v>
      </c>
      <c r="F6" s="48" t="s">
        <v>52</v>
      </c>
      <c r="G6" s="46" t="s">
        <v>54</v>
      </c>
      <c r="H6" s="45" t="s">
        <v>55</v>
      </c>
      <c r="I6" s="50" t="s">
        <v>51</v>
      </c>
      <c r="J6" s="45" t="s">
        <v>56</v>
      </c>
      <c r="K6" s="46" t="s">
        <v>51</v>
      </c>
      <c r="L6" s="46" t="s">
        <v>62</v>
      </c>
      <c r="M6" s="52" t="s">
        <v>57</v>
      </c>
    </row>
    <row r="7" spans="1:13" ht="18" customHeight="1">
      <c r="A7" s="4"/>
      <c r="B7" s="47" t="s">
        <v>63</v>
      </c>
      <c r="C7" s="47" t="s">
        <v>64</v>
      </c>
      <c r="D7" s="5"/>
      <c r="E7" s="47" t="s">
        <v>65</v>
      </c>
      <c r="F7" s="49" t="s">
        <v>66</v>
      </c>
      <c r="G7" s="47" t="s">
        <v>67</v>
      </c>
      <c r="H7" s="5"/>
      <c r="I7" s="51" t="s">
        <v>68</v>
      </c>
      <c r="J7" s="5"/>
      <c r="K7" s="47" t="s">
        <v>69</v>
      </c>
      <c r="L7" s="47" t="s">
        <v>70</v>
      </c>
      <c r="M7" s="7"/>
    </row>
    <row r="8" spans="1:13" ht="18" customHeight="1">
      <c r="A8" s="4" t="s">
        <v>71</v>
      </c>
      <c r="B8" s="14">
        <v>372760</v>
      </c>
      <c r="C8" s="13">
        <f aca="true" t="shared" si="0" ref="C8:C14">B8/G8*100</f>
        <v>80.61523289662063</v>
      </c>
      <c r="D8" s="5"/>
      <c r="E8" s="15">
        <v>89634</v>
      </c>
      <c r="F8" s="11">
        <f aca="true" t="shared" si="1" ref="F8:F14">E8/G8*100</f>
        <v>19.384767103379367</v>
      </c>
      <c r="G8" s="10">
        <f aca="true" t="shared" si="2" ref="G8:G14">SUM(B8+E8)</f>
        <v>462394</v>
      </c>
      <c r="H8" s="5"/>
      <c r="I8" s="16">
        <v>1163902</v>
      </c>
      <c r="J8" s="5"/>
      <c r="K8" s="10">
        <f aca="true" t="shared" si="3" ref="K8:K14">SUM(G8+I8)</f>
        <v>1626296</v>
      </c>
      <c r="L8" s="11">
        <f aca="true" t="shared" si="4" ref="L8:L14">G8/K8*100</f>
        <v>28.432339500312366</v>
      </c>
      <c r="M8" s="7"/>
    </row>
    <row r="9" spans="1:13" ht="18" customHeight="1">
      <c r="A9" s="4" t="s">
        <v>72</v>
      </c>
      <c r="B9" s="14">
        <v>93447</v>
      </c>
      <c r="C9" s="13">
        <f t="shared" si="0"/>
        <v>76.34558823529412</v>
      </c>
      <c r="D9" s="5"/>
      <c r="E9" s="15">
        <v>28953</v>
      </c>
      <c r="F9" s="11">
        <f t="shared" si="1"/>
        <v>23.65441176470588</v>
      </c>
      <c r="G9" s="10">
        <f t="shared" si="2"/>
        <v>122400</v>
      </c>
      <c r="H9" s="5"/>
      <c r="I9" s="16">
        <v>187070</v>
      </c>
      <c r="J9" s="5"/>
      <c r="K9" s="10">
        <f t="shared" si="3"/>
        <v>309470</v>
      </c>
      <c r="L9" s="11">
        <f t="shared" si="4"/>
        <v>39.55149125924968</v>
      </c>
      <c r="M9" s="7"/>
    </row>
    <row r="10" spans="1:13" ht="18" customHeight="1">
      <c r="A10" s="4" t="s">
        <v>73</v>
      </c>
      <c r="B10" s="14">
        <v>119687</v>
      </c>
      <c r="C10" s="13">
        <f t="shared" si="0"/>
        <v>73.96715921661692</v>
      </c>
      <c r="D10" s="5"/>
      <c r="E10" s="15">
        <v>42124</v>
      </c>
      <c r="F10" s="11">
        <f t="shared" si="1"/>
        <v>26.032840783383083</v>
      </c>
      <c r="G10" s="10">
        <f t="shared" si="2"/>
        <v>161811</v>
      </c>
      <c r="H10" s="5"/>
      <c r="I10" s="16">
        <v>317898</v>
      </c>
      <c r="J10" s="5"/>
      <c r="K10" s="10">
        <f t="shared" si="3"/>
        <v>479709</v>
      </c>
      <c r="L10" s="11">
        <f t="shared" si="4"/>
        <v>33.731074463893734</v>
      </c>
      <c r="M10" s="7"/>
    </row>
    <row r="11" spans="1:13" ht="18" customHeight="1">
      <c r="A11" s="4" t="s">
        <v>74</v>
      </c>
      <c r="B11" s="14">
        <v>90591</v>
      </c>
      <c r="C11" s="13">
        <f t="shared" si="0"/>
        <v>75.999798656029</v>
      </c>
      <c r="D11" s="5"/>
      <c r="E11" s="15">
        <v>28608</v>
      </c>
      <c r="F11" s="11">
        <f t="shared" si="1"/>
        <v>24.000201343971007</v>
      </c>
      <c r="G11" s="10">
        <f t="shared" si="2"/>
        <v>119199</v>
      </c>
      <c r="H11" s="5"/>
      <c r="I11" s="16">
        <v>247926</v>
      </c>
      <c r="J11" s="5"/>
      <c r="K11" s="10">
        <f t="shared" si="3"/>
        <v>367125</v>
      </c>
      <c r="L11" s="11">
        <f t="shared" si="4"/>
        <v>32.468232890704805</v>
      </c>
      <c r="M11" s="7"/>
    </row>
    <row r="12" spans="1:13" ht="18" customHeight="1">
      <c r="A12" s="4" t="s">
        <v>75</v>
      </c>
      <c r="B12" s="14">
        <v>66654</v>
      </c>
      <c r="C12" s="13">
        <f t="shared" si="0"/>
        <v>74.47790379350802</v>
      </c>
      <c r="D12" s="5"/>
      <c r="E12" s="15">
        <v>22841</v>
      </c>
      <c r="F12" s="11">
        <f t="shared" si="1"/>
        <v>25.522096206491984</v>
      </c>
      <c r="G12" s="10">
        <f t="shared" si="2"/>
        <v>89495</v>
      </c>
      <c r="H12" s="5"/>
      <c r="I12" s="16">
        <v>177090</v>
      </c>
      <c r="J12" s="5"/>
      <c r="K12" s="10">
        <f t="shared" si="3"/>
        <v>266585</v>
      </c>
      <c r="L12" s="11">
        <f t="shared" si="4"/>
        <v>33.57090608999006</v>
      </c>
      <c r="M12" s="7"/>
    </row>
    <row r="13" spans="1:13" ht="18" customHeight="1">
      <c r="A13" s="4" t="s">
        <v>76</v>
      </c>
      <c r="B13" s="14">
        <v>75357</v>
      </c>
      <c r="C13" s="13">
        <f t="shared" si="0"/>
        <v>73.40015194903863</v>
      </c>
      <c r="D13" s="5"/>
      <c r="E13" s="15">
        <v>27309</v>
      </c>
      <c r="F13" s="11">
        <f t="shared" si="1"/>
        <v>26.599848050961374</v>
      </c>
      <c r="G13" s="10">
        <f t="shared" si="2"/>
        <v>102666</v>
      </c>
      <c r="H13" s="5"/>
      <c r="I13" s="16">
        <v>208476</v>
      </c>
      <c r="J13" s="5"/>
      <c r="K13" s="10">
        <f t="shared" si="3"/>
        <v>311142</v>
      </c>
      <c r="L13" s="11">
        <f t="shared" si="4"/>
        <v>32.99650963225794</v>
      </c>
      <c r="M13" s="7"/>
    </row>
    <row r="14" spans="1:13" ht="18" customHeight="1" thickBot="1">
      <c r="A14" s="22" t="s">
        <v>77</v>
      </c>
      <c r="B14" s="23">
        <v>61976</v>
      </c>
      <c r="C14" s="24">
        <f t="shared" si="0"/>
        <v>71.21959067351558</v>
      </c>
      <c r="D14" s="25"/>
      <c r="E14" s="26">
        <v>25045</v>
      </c>
      <c r="F14" s="27">
        <f t="shared" si="1"/>
        <v>28.780409326484413</v>
      </c>
      <c r="G14" s="28">
        <f t="shared" si="2"/>
        <v>87021</v>
      </c>
      <c r="H14" s="25"/>
      <c r="I14" s="29">
        <v>160185</v>
      </c>
      <c r="J14" s="25"/>
      <c r="K14" s="28">
        <f t="shared" si="3"/>
        <v>247206</v>
      </c>
      <c r="L14" s="27">
        <f t="shared" si="4"/>
        <v>35.2018154899153</v>
      </c>
      <c r="M14" s="30"/>
    </row>
    <row r="15" spans="1:14" ht="18" customHeight="1" thickBot="1" thickTop="1">
      <c r="A15" s="40" t="s">
        <v>1</v>
      </c>
      <c r="B15" s="31">
        <v>880472</v>
      </c>
      <c r="C15" s="32">
        <f>B15/G15*100</f>
        <v>76.89805814219562</v>
      </c>
      <c r="D15" s="33">
        <v>2</v>
      </c>
      <c r="E15" s="31">
        <v>264514</v>
      </c>
      <c r="F15" s="34">
        <f>E15/G15*100</f>
        <v>23.101941857804377</v>
      </c>
      <c r="G15" s="31">
        <f>SUM(B15+E15)</f>
        <v>1144986</v>
      </c>
      <c r="H15" s="31">
        <v>4</v>
      </c>
      <c r="I15" s="35">
        <v>2462547</v>
      </c>
      <c r="J15" s="31">
        <v>5</v>
      </c>
      <c r="K15" s="31">
        <f>SUM(G15+I15)</f>
        <v>3607533</v>
      </c>
      <c r="L15" s="34">
        <f>G15/K15*100</f>
        <v>31.73875332533341</v>
      </c>
      <c r="M15" s="36">
        <v>45</v>
      </c>
      <c r="N15" s="69">
        <v>1</v>
      </c>
    </row>
    <row r="16" spans="1:14" ht="18" customHeight="1" thickTop="1">
      <c r="A16" s="53" t="s">
        <v>5</v>
      </c>
      <c r="B16" s="54">
        <v>316942</v>
      </c>
      <c r="C16" s="55">
        <f>B16/G16*100</f>
        <v>69.87041846151133</v>
      </c>
      <c r="D16" s="56">
        <v>32</v>
      </c>
      <c r="E16" s="54">
        <v>136672</v>
      </c>
      <c r="F16" s="57">
        <f>E16/G16*100</f>
        <v>30.12958153848867</v>
      </c>
      <c r="G16" s="54">
        <f>SUM(B16+E16)</f>
        <v>453614</v>
      </c>
      <c r="H16" s="54">
        <v>31</v>
      </c>
      <c r="I16" s="58">
        <v>525281</v>
      </c>
      <c r="J16" s="54">
        <v>29</v>
      </c>
      <c r="K16" s="54">
        <f>SUM(G16+I16)</f>
        <v>978895</v>
      </c>
      <c r="L16" s="57">
        <f>G16/K16*100</f>
        <v>46.33939288687755</v>
      </c>
      <c r="M16" s="59">
        <v>19</v>
      </c>
      <c r="N16" s="1">
        <v>2</v>
      </c>
    </row>
    <row r="17" spans="1:14" ht="18" customHeight="1">
      <c r="A17" s="41" t="s">
        <v>4</v>
      </c>
      <c r="B17" s="18">
        <v>308019</v>
      </c>
      <c r="C17" s="19">
        <f>B17/G17*100</f>
        <v>67.58745232964843</v>
      </c>
      <c r="D17" s="6">
        <v>41</v>
      </c>
      <c r="E17" s="18">
        <v>147715</v>
      </c>
      <c r="F17" s="20">
        <f>E17/G17*100</f>
        <v>32.412547670351564</v>
      </c>
      <c r="G17" s="18">
        <f>SUM(B17+E17)</f>
        <v>455734</v>
      </c>
      <c r="H17" s="18">
        <v>30</v>
      </c>
      <c r="I17" s="21">
        <v>540772</v>
      </c>
      <c r="J17" s="18">
        <v>26</v>
      </c>
      <c r="K17" s="18">
        <f>SUM(G17+I17)</f>
        <v>996506</v>
      </c>
      <c r="L17" s="20">
        <f>G17/K17*100</f>
        <v>45.73319177205155</v>
      </c>
      <c r="M17" s="7">
        <v>20</v>
      </c>
      <c r="N17" s="1">
        <v>3</v>
      </c>
    </row>
    <row r="18" spans="1:14" ht="18" customHeight="1">
      <c r="A18" s="42" t="s">
        <v>2</v>
      </c>
      <c r="B18" s="10">
        <v>451292</v>
      </c>
      <c r="C18" s="13">
        <f>B18/G18*100</f>
        <v>73.17841222894077</v>
      </c>
      <c r="D18" s="8">
        <v>14</v>
      </c>
      <c r="E18" s="10">
        <v>165409</v>
      </c>
      <c r="F18" s="11">
        <f>E18/G18*100</f>
        <v>26.821587771059235</v>
      </c>
      <c r="G18" s="10">
        <f>SUM(B18+E18)</f>
        <v>616701</v>
      </c>
      <c r="H18" s="10">
        <v>22</v>
      </c>
      <c r="I18" s="17">
        <v>1015266</v>
      </c>
      <c r="J18" s="10">
        <v>14</v>
      </c>
      <c r="K18" s="10">
        <f>SUM(G18+I18)</f>
        <v>1631967</v>
      </c>
      <c r="L18" s="11">
        <f>G18/K18*100</f>
        <v>37.788815582668036</v>
      </c>
      <c r="M18" s="9">
        <v>37</v>
      </c>
      <c r="N18" s="3">
        <v>4</v>
      </c>
    </row>
    <row r="19" spans="1:14" ht="18" customHeight="1">
      <c r="A19" s="41" t="s">
        <v>9</v>
      </c>
      <c r="B19" s="18">
        <v>244290</v>
      </c>
      <c r="C19" s="19">
        <f>B19/G19*100</f>
        <v>65.8126565909642</v>
      </c>
      <c r="D19" s="6">
        <v>45</v>
      </c>
      <c r="E19" s="18">
        <v>126900</v>
      </c>
      <c r="F19" s="20">
        <f>E19/G19*100</f>
        <v>34.187343409035805</v>
      </c>
      <c r="G19" s="18">
        <f>SUM(B19+E19)</f>
        <v>371190</v>
      </c>
      <c r="H19" s="18">
        <v>36</v>
      </c>
      <c r="I19" s="21">
        <v>423712</v>
      </c>
      <c r="J19" s="18">
        <v>37</v>
      </c>
      <c r="K19" s="18">
        <f>SUM(G19+I19)</f>
        <v>794902</v>
      </c>
      <c r="L19" s="20">
        <f>G19/K19*100</f>
        <v>46.69632231394562</v>
      </c>
      <c r="M19" s="7">
        <v>18</v>
      </c>
      <c r="N19" s="69">
        <v>5</v>
      </c>
    </row>
    <row r="20" spans="1:14" ht="18" customHeight="1">
      <c r="A20" s="42" t="s">
        <v>8</v>
      </c>
      <c r="B20" s="10">
        <v>282343</v>
      </c>
      <c r="C20" s="13">
        <f>B20/G20*100</f>
        <v>68.51156244691951</v>
      </c>
      <c r="D20" s="8">
        <v>34</v>
      </c>
      <c r="E20" s="10">
        <v>129767</v>
      </c>
      <c r="F20" s="11">
        <f>E20/G20*100</f>
        <v>31.48843755308049</v>
      </c>
      <c r="G20" s="10">
        <f>SUM(B20+E20)</f>
        <v>412110</v>
      </c>
      <c r="H20" s="10">
        <v>34</v>
      </c>
      <c r="I20" s="17">
        <v>497504</v>
      </c>
      <c r="J20" s="10">
        <v>31</v>
      </c>
      <c r="K20" s="10">
        <f>SUM(G20+I20)</f>
        <v>909614</v>
      </c>
      <c r="L20" s="11">
        <f>G20/K20*100</f>
        <v>45.306030909814496</v>
      </c>
      <c r="M20" s="9">
        <v>24</v>
      </c>
      <c r="N20" s="1">
        <v>6</v>
      </c>
    </row>
    <row r="21" spans="1:14" ht="18" customHeight="1" thickBot="1">
      <c r="A21" s="39" t="s">
        <v>3</v>
      </c>
      <c r="B21" s="28">
        <v>447697</v>
      </c>
      <c r="C21" s="24">
        <f>B21/G21*100</f>
        <v>68.38315597176675</v>
      </c>
      <c r="D21" s="37">
        <v>35</v>
      </c>
      <c r="E21" s="28">
        <v>206992</v>
      </c>
      <c r="F21" s="27">
        <f>E21/G21*100</f>
        <v>31.616844028233253</v>
      </c>
      <c r="G21" s="28">
        <f>SUM(B21+E21)</f>
        <v>654689</v>
      </c>
      <c r="H21" s="28">
        <v>19</v>
      </c>
      <c r="I21" s="38">
        <v>945997</v>
      </c>
      <c r="J21" s="28">
        <v>19</v>
      </c>
      <c r="K21" s="28">
        <f>SUM(G21+I21)</f>
        <v>1600686</v>
      </c>
      <c r="L21" s="27">
        <f>G21/K21*100</f>
        <v>40.900526399306294</v>
      </c>
      <c r="M21" s="30">
        <v>32</v>
      </c>
      <c r="N21" s="1">
        <v>7</v>
      </c>
    </row>
    <row r="22" spans="1:14" ht="18" customHeight="1" thickTop="1">
      <c r="A22" s="41" t="s">
        <v>15</v>
      </c>
      <c r="B22" s="18">
        <v>637713</v>
      </c>
      <c r="C22" s="19">
        <f>B22/G22*100</f>
        <v>69.9733147824255</v>
      </c>
      <c r="D22" s="6">
        <v>30</v>
      </c>
      <c r="E22" s="18">
        <v>273653</v>
      </c>
      <c r="F22" s="20">
        <f>E22/G22*100</f>
        <v>30.0266852175745</v>
      </c>
      <c r="G22" s="18">
        <f>SUM(B22+E22)</f>
        <v>911366</v>
      </c>
      <c r="H22" s="18">
        <v>10</v>
      </c>
      <c r="I22" s="21">
        <v>1590698</v>
      </c>
      <c r="J22" s="18">
        <v>11</v>
      </c>
      <c r="K22" s="18">
        <f>SUM(G22+I22)</f>
        <v>2502064</v>
      </c>
      <c r="L22" s="20">
        <f>G22/K22*100</f>
        <v>36.424567876760946</v>
      </c>
      <c r="M22" s="7">
        <v>39</v>
      </c>
      <c r="N22" s="1">
        <v>8</v>
      </c>
    </row>
    <row r="23" spans="1:14" ht="18" customHeight="1">
      <c r="A23" s="41" t="s">
        <v>16</v>
      </c>
      <c r="B23" s="18">
        <v>430109</v>
      </c>
      <c r="C23" s="19">
        <f>B23/G23*100</f>
        <v>72.3470499976451</v>
      </c>
      <c r="D23" s="6">
        <v>16</v>
      </c>
      <c r="E23" s="18">
        <v>164399</v>
      </c>
      <c r="F23" s="20">
        <f>E23/G23*100</f>
        <v>27.65295000235489</v>
      </c>
      <c r="G23" s="18">
        <f>SUM(B23+E23)</f>
        <v>594508</v>
      </c>
      <c r="H23" s="18">
        <v>23</v>
      </c>
      <c r="I23" s="21">
        <v>1055574</v>
      </c>
      <c r="J23" s="18">
        <v>12</v>
      </c>
      <c r="K23" s="18">
        <f>SUM(G23+I23)</f>
        <v>1650082</v>
      </c>
      <c r="L23" s="20">
        <f>G23/K23*100</f>
        <v>36.028997346798526</v>
      </c>
      <c r="M23" s="7">
        <v>40</v>
      </c>
      <c r="N23" s="1">
        <v>9</v>
      </c>
    </row>
    <row r="24" spans="1:14" ht="18" customHeight="1">
      <c r="A24" s="42" t="s">
        <v>13</v>
      </c>
      <c r="B24" s="10">
        <v>488090</v>
      </c>
      <c r="C24" s="13">
        <f>B24/G24*100</f>
        <v>71.37029086804195</v>
      </c>
      <c r="D24" s="8">
        <v>24</v>
      </c>
      <c r="E24" s="10">
        <v>195794</v>
      </c>
      <c r="F24" s="11">
        <f>E24/G24*100</f>
        <v>28.62970913195805</v>
      </c>
      <c r="G24" s="10">
        <f>SUM(B24+E24)</f>
        <v>683884</v>
      </c>
      <c r="H24" s="10">
        <v>17</v>
      </c>
      <c r="I24" s="17">
        <v>1042880</v>
      </c>
      <c r="J24" s="10">
        <v>13</v>
      </c>
      <c r="K24" s="10">
        <f>SUM(G24+I24)</f>
        <v>1726764</v>
      </c>
      <c r="L24" s="11">
        <f>G24/K24*100</f>
        <v>39.60494891021587</v>
      </c>
      <c r="M24" s="9">
        <v>34</v>
      </c>
      <c r="N24" s="1">
        <v>10</v>
      </c>
    </row>
    <row r="25" spans="1:14" ht="18" customHeight="1">
      <c r="A25" s="41" t="s">
        <v>12</v>
      </c>
      <c r="B25" s="18">
        <v>967247</v>
      </c>
      <c r="C25" s="19">
        <f>B25/G25*100</f>
        <v>75.50305603909231</v>
      </c>
      <c r="D25" s="6">
        <v>6</v>
      </c>
      <c r="E25" s="18">
        <v>313823</v>
      </c>
      <c r="F25" s="20">
        <f>E25/G25*100</f>
        <v>24.49694396090768</v>
      </c>
      <c r="G25" s="18">
        <f>SUM(B25+E25)</f>
        <v>1281070</v>
      </c>
      <c r="H25" s="18">
        <v>3</v>
      </c>
      <c r="I25" s="21">
        <v>2610433</v>
      </c>
      <c r="J25" s="18">
        <v>4</v>
      </c>
      <c r="K25" s="18">
        <f>SUM(G25+I25)</f>
        <v>3891503</v>
      </c>
      <c r="L25" s="20">
        <f>G25/K25*100</f>
        <v>32.91967139688701</v>
      </c>
      <c r="M25" s="7">
        <v>41</v>
      </c>
      <c r="N25" s="69">
        <v>11</v>
      </c>
    </row>
    <row r="26" spans="1:14" ht="18" customHeight="1">
      <c r="A26" s="42" t="s">
        <v>14</v>
      </c>
      <c r="B26" s="10">
        <v>809925</v>
      </c>
      <c r="C26" s="13">
        <f>B26/G26*100</f>
        <v>71.84893294454434</v>
      </c>
      <c r="D26" s="8">
        <v>18</v>
      </c>
      <c r="E26" s="10">
        <v>317336</v>
      </c>
      <c r="F26" s="11">
        <f>E26/G26*100</f>
        <v>28.15106705545566</v>
      </c>
      <c r="G26" s="10">
        <f>SUM(B26+E26)</f>
        <v>1127261</v>
      </c>
      <c r="H26" s="10">
        <v>7</v>
      </c>
      <c r="I26" s="17">
        <v>2347008</v>
      </c>
      <c r="J26" s="10">
        <v>7</v>
      </c>
      <c r="K26" s="10">
        <f>SUM(G26+I26)</f>
        <v>3474269</v>
      </c>
      <c r="L26" s="11">
        <f>G26/K26*100</f>
        <v>32.44599079691296</v>
      </c>
      <c r="M26" s="9">
        <v>43</v>
      </c>
      <c r="N26" s="1">
        <v>12</v>
      </c>
    </row>
    <row r="27" spans="1:14" ht="18" customHeight="1">
      <c r="A27" s="42" t="s">
        <v>10</v>
      </c>
      <c r="B27" s="10">
        <v>500587</v>
      </c>
      <c r="C27" s="13">
        <f>B27/G27*100</f>
        <v>62.64965095003166</v>
      </c>
      <c r="D27" s="8">
        <v>47</v>
      </c>
      <c r="E27" s="10">
        <v>298439</v>
      </c>
      <c r="F27" s="11">
        <f>E27/G27*100</f>
        <v>37.35034904996834</v>
      </c>
      <c r="G27" s="10">
        <f>SUM(B27+E27)</f>
        <v>799026</v>
      </c>
      <c r="H27" s="10">
        <v>14</v>
      </c>
      <c r="I27" s="17">
        <v>3152538</v>
      </c>
      <c r="J27" s="10">
        <v>2</v>
      </c>
      <c r="K27" s="10">
        <f>SUM(G27+I27)</f>
        <v>3951564</v>
      </c>
      <c r="L27" s="11">
        <f>G27/K27*100</f>
        <v>20.220500034922882</v>
      </c>
      <c r="M27" s="9">
        <v>47</v>
      </c>
      <c r="N27" s="1">
        <v>13</v>
      </c>
    </row>
    <row r="28" spans="1:14" ht="18" customHeight="1">
      <c r="A28" s="42" t="s">
        <v>11</v>
      </c>
      <c r="B28" s="10">
        <v>673175</v>
      </c>
      <c r="C28" s="13">
        <f>B28/G28*100</f>
        <v>70.9972895155932</v>
      </c>
      <c r="D28" s="8">
        <v>27</v>
      </c>
      <c r="E28" s="10">
        <v>274995</v>
      </c>
      <c r="F28" s="11">
        <f>E28/G28*100</f>
        <v>29.00271048440681</v>
      </c>
      <c r="G28" s="10">
        <f>SUM(B28+E28)</f>
        <v>948170</v>
      </c>
      <c r="H28" s="10">
        <v>9</v>
      </c>
      <c r="I28" s="17">
        <v>2761542</v>
      </c>
      <c r="J28" s="10">
        <v>3</v>
      </c>
      <c r="K28" s="10">
        <f>SUM(G28+I28)</f>
        <v>3709712</v>
      </c>
      <c r="L28" s="11">
        <f>G28/K28*100</f>
        <v>25.559126961877364</v>
      </c>
      <c r="M28" s="9">
        <v>46</v>
      </c>
      <c r="N28" s="1">
        <v>14</v>
      </c>
    </row>
    <row r="29" spans="1:14" ht="18" customHeight="1" thickBot="1">
      <c r="A29" s="43" t="s">
        <v>17</v>
      </c>
      <c r="B29" s="28">
        <v>219372</v>
      </c>
      <c r="C29" s="24">
        <f>B29/G29*100</f>
        <v>66.46508471289721</v>
      </c>
      <c r="D29" s="37">
        <v>43</v>
      </c>
      <c r="E29" s="28">
        <v>110684</v>
      </c>
      <c r="F29" s="27">
        <f>E29/G29*100</f>
        <v>33.5349152871028</v>
      </c>
      <c r="G29" s="28">
        <f>SUM(B29+E29)</f>
        <v>330056</v>
      </c>
      <c r="H29" s="28">
        <v>42</v>
      </c>
      <c r="I29" s="38">
        <v>394674</v>
      </c>
      <c r="J29" s="28">
        <v>39</v>
      </c>
      <c r="K29" s="28">
        <f>SUM(G29+I29)</f>
        <v>724730</v>
      </c>
      <c r="L29" s="27">
        <f>G29/K29*100</f>
        <v>45.54192595863287</v>
      </c>
      <c r="M29" s="30">
        <v>22</v>
      </c>
      <c r="N29" s="1">
        <v>15</v>
      </c>
    </row>
    <row r="30" spans="1:14" ht="18" customHeight="1" thickTop="1">
      <c r="A30" s="41" t="s">
        <v>6</v>
      </c>
      <c r="B30" s="18">
        <v>598887</v>
      </c>
      <c r="C30" s="19">
        <f>B30/G30*100</f>
        <v>73.3186178730406</v>
      </c>
      <c r="D30" s="6">
        <v>13</v>
      </c>
      <c r="E30" s="18">
        <v>217941</v>
      </c>
      <c r="F30" s="20">
        <f>E30/G30*100</f>
        <v>26.681382126959406</v>
      </c>
      <c r="G30" s="18">
        <f>SUM(B30+E30)</f>
        <v>816828</v>
      </c>
      <c r="H30" s="18">
        <v>12</v>
      </c>
      <c r="I30" s="21">
        <v>969984</v>
      </c>
      <c r="J30" s="18">
        <v>17</v>
      </c>
      <c r="K30" s="18">
        <f>SUM(G30+I30)</f>
        <v>1786812</v>
      </c>
      <c r="L30" s="20">
        <f>G30/K30*100</f>
        <v>45.71426652608109</v>
      </c>
      <c r="M30" s="7">
        <v>21</v>
      </c>
      <c r="N30" s="1">
        <v>16</v>
      </c>
    </row>
    <row r="31" spans="1:14" ht="18" customHeight="1">
      <c r="A31" s="42" t="s">
        <v>24</v>
      </c>
      <c r="B31" s="10">
        <v>275544</v>
      </c>
      <c r="C31" s="13">
        <f>B31/G31*100</f>
        <v>76.02241406424592</v>
      </c>
      <c r="D31" s="8">
        <v>4</v>
      </c>
      <c r="E31" s="10">
        <v>86907</v>
      </c>
      <c r="F31" s="11">
        <f>E31/G31*100</f>
        <v>23.977585935754075</v>
      </c>
      <c r="G31" s="10">
        <f>SUM(B31+E31)</f>
        <v>362451</v>
      </c>
      <c r="H31" s="10">
        <v>38</v>
      </c>
      <c r="I31" s="17">
        <v>516373</v>
      </c>
      <c r="J31" s="10">
        <v>30</v>
      </c>
      <c r="K31" s="10">
        <f>SUM(G31+I31)</f>
        <v>878824</v>
      </c>
      <c r="L31" s="11">
        <f>G31/K31*100</f>
        <v>41.24272891955613</v>
      </c>
      <c r="M31" s="9">
        <v>30</v>
      </c>
      <c r="N31" s="69">
        <v>17</v>
      </c>
    </row>
    <row r="32" spans="1:14" ht="18" customHeight="1">
      <c r="A32" s="42" t="s">
        <v>23</v>
      </c>
      <c r="B32" s="10">
        <v>264146</v>
      </c>
      <c r="C32" s="13">
        <f>B32/G32*100</f>
        <v>75.64600056703142</v>
      </c>
      <c r="D32" s="8">
        <v>5</v>
      </c>
      <c r="E32" s="10">
        <v>85041</v>
      </c>
      <c r="F32" s="11">
        <f>E32/G32*100</f>
        <v>24.353999432968582</v>
      </c>
      <c r="G32" s="10">
        <f>SUM(B32+E32)</f>
        <v>349187</v>
      </c>
      <c r="H32" s="10">
        <v>39</v>
      </c>
      <c r="I32" s="17">
        <v>534252</v>
      </c>
      <c r="J32" s="10">
        <v>28</v>
      </c>
      <c r="K32" s="10">
        <f>SUM(G32+I32)</f>
        <v>883439</v>
      </c>
      <c r="L32" s="11">
        <f>G32/K32*100</f>
        <v>39.52587558393958</v>
      </c>
      <c r="M32" s="9">
        <v>35</v>
      </c>
      <c r="N32" s="1">
        <v>18</v>
      </c>
    </row>
    <row r="33" spans="1:14" ht="18" customHeight="1" thickBot="1">
      <c r="A33" s="39" t="s">
        <v>7</v>
      </c>
      <c r="B33" s="28">
        <v>555906</v>
      </c>
      <c r="C33" s="24">
        <f>B33/G33*100</f>
        <v>64.41134758347083</v>
      </c>
      <c r="D33" s="37">
        <v>46</v>
      </c>
      <c r="E33" s="28">
        <v>307150</v>
      </c>
      <c r="F33" s="27">
        <f>E33/G33*100</f>
        <v>35.58865241652917</v>
      </c>
      <c r="G33" s="28">
        <f>SUM(B33+E33)</f>
        <v>863056</v>
      </c>
      <c r="H33" s="28">
        <v>11</v>
      </c>
      <c r="I33" s="38">
        <v>967114</v>
      </c>
      <c r="J33" s="28">
        <v>18</v>
      </c>
      <c r="K33" s="28">
        <f>SUM(G33+I33)</f>
        <v>1830170</v>
      </c>
      <c r="L33" s="27">
        <f>G33/K33*100</f>
        <v>47.15714933585405</v>
      </c>
      <c r="M33" s="30">
        <v>17</v>
      </c>
      <c r="N33" s="1">
        <v>19</v>
      </c>
    </row>
    <row r="34" spans="1:14" ht="18" customHeight="1" thickTop="1">
      <c r="A34" s="41" t="s">
        <v>22</v>
      </c>
      <c r="B34" s="18">
        <v>202615</v>
      </c>
      <c r="C34" s="19">
        <f>B34/G34*100</f>
        <v>71.62223306256054</v>
      </c>
      <c r="D34" s="6">
        <v>22</v>
      </c>
      <c r="E34" s="18">
        <v>80279</v>
      </c>
      <c r="F34" s="20">
        <f>E34/G34*100</f>
        <v>28.377766937439464</v>
      </c>
      <c r="G34" s="18">
        <f>SUM(B34+E34)</f>
        <v>282894</v>
      </c>
      <c r="H34" s="18">
        <v>46</v>
      </c>
      <c r="I34" s="21">
        <v>365491</v>
      </c>
      <c r="J34" s="18">
        <v>41</v>
      </c>
      <c r="K34" s="18">
        <f>SUM(G34+I34)</f>
        <v>648385</v>
      </c>
      <c r="L34" s="20">
        <f>G34/K34*100</f>
        <v>43.630559004295286</v>
      </c>
      <c r="M34" s="7">
        <v>27</v>
      </c>
      <c r="N34" s="1">
        <v>20</v>
      </c>
    </row>
    <row r="35" spans="1:14" ht="18" customHeight="1">
      <c r="A35" s="42" t="s">
        <v>20</v>
      </c>
      <c r="B35" s="10">
        <v>484317</v>
      </c>
      <c r="C35" s="13">
        <f>B35/G35*100</f>
        <v>73.50744003351203</v>
      </c>
      <c r="D35" s="8">
        <v>12</v>
      </c>
      <c r="E35" s="10">
        <v>174551</v>
      </c>
      <c r="F35" s="11">
        <f>E35/G35*100</f>
        <v>26.492559966487978</v>
      </c>
      <c r="G35" s="10">
        <f>SUM(B35+E35)</f>
        <v>658868</v>
      </c>
      <c r="H35" s="10">
        <v>18</v>
      </c>
      <c r="I35" s="17">
        <v>971109</v>
      </c>
      <c r="J35" s="10">
        <v>16</v>
      </c>
      <c r="K35" s="10">
        <f>SUM(G35+I35)</f>
        <v>1629977</v>
      </c>
      <c r="L35" s="11">
        <f>G35/K35*100</f>
        <v>40.421920063902746</v>
      </c>
      <c r="M35" s="9">
        <v>33</v>
      </c>
      <c r="N35" s="1">
        <v>21</v>
      </c>
    </row>
    <row r="36" spans="1:14" ht="18" customHeight="1">
      <c r="A36" s="42" t="s">
        <v>19</v>
      </c>
      <c r="B36" s="10">
        <v>855508</v>
      </c>
      <c r="C36" s="13">
        <f>B36/G36*100</f>
        <v>75.44867509661397</v>
      </c>
      <c r="D36" s="8">
        <v>7</v>
      </c>
      <c r="E36" s="10">
        <v>278386</v>
      </c>
      <c r="F36" s="11">
        <f>E36/G36*100</f>
        <v>24.551324903386032</v>
      </c>
      <c r="G36" s="10">
        <f>SUM(B36+E36)</f>
        <v>1133894</v>
      </c>
      <c r="H36" s="10">
        <v>6</v>
      </c>
      <c r="I36" s="17">
        <v>1611954</v>
      </c>
      <c r="J36" s="10">
        <v>10</v>
      </c>
      <c r="K36" s="10">
        <f>SUM(G36+I36)</f>
        <v>2745848</v>
      </c>
      <c r="L36" s="11">
        <f>G36/K36*100</f>
        <v>41.29485681654629</v>
      </c>
      <c r="M36" s="9">
        <v>29</v>
      </c>
      <c r="N36" s="1">
        <v>22</v>
      </c>
    </row>
    <row r="37" spans="1:14" ht="18" customHeight="1">
      <c r="A37" s="42" t="s">
        <v>18</v>
      </c>
      <c r="B37" s="10">
        <v>1235107</v>
      </c>
      <c r="C37" s="13">
        <f>B37/G37*100</f>
        <v>77.47168137873847</v>
      </c>
      <c r="D37" s="8">
        <v>1</v>
      </c>
      <c r="E37" s="10">
        <v>359162</v>
      </c>
      <c r="F37" s="11">
        <f>E37/G37*100</f>
        <v>22.52831862126153</v>
      </c>
      <c r="G37" s="10">
        <f>SUM(B37+E37)</f>
        <v>1594269</v>
      </c>
      <c r="H37" s="10">
        <v>1</v>
      </c>
      <c r="I37" s="17">
        <v>3409307</v>
      </c>
      <c r="J37" s="10">
        <v>1</v>
      </c>
      <c r="K37" s="10">
        <f>SUM(G37+I37)</f>
        <v>5003576</v>
      </c>
      <c r="L37" s="11">
        <f>G37/K37*100</f>
        <v>31.862591874291507</v>
      </c>
      <c r="M37" s="9">
        <v>44</v>
      </c>
      <c r="N37" s="1">
        <v>23</v>
      </c>
    </row>
    <row r="38" spans="1:14" ht="18" customHeight="1" thickBot="1">
      <c r="A38" s="39" t="s">
        <v>21</v>
      </c>
      <c r="B38" s="28">
        <v>454149</v>
      </c>
      <c r="C38" s="24">
        <f>B38/G38*100</f>
        <v>71.3097533554834</v>
      </c>
      <c r="D38" s="37">
        <v>26</v>
      </c>
      <c r="E38" s="28">
        <v>182719</v>
      </c>
      <c r="F38" s="27">
        <f>E38/G38*100</f>
        <v>28.690246644516606</v>
      </c>
      <c r="G38" s="28">
        <f>SUM(B38+E38)</f>
        <v>636868</v>
      </c>
      <c r="H38" s="28">
        <v>21</v>
      </c>
      <c r="I38" s="38">
        <v>822147</v>
      </c>
      <c r="J38" s="28">
        <v>20</v>
      </c>
      <c r="K38" s="28">
        <f>SUM(G38+I38)</f>
        <v>1459015</v>
      </c>
      <c r="L38" s="27">
        <f>G38/K38*100</f>
        <v>43.65054505950933</v>
      </c>
      <c r="M38" s="30">
        <v>26</v>
      </c>
      <c r="N38" s="1">
        <v>24</v>
      </c>
    </row>
    <row r="39" spans="1:14" ht="18" customHeight="1" thickTop="1">
      <c r="A39" s="41" t="s">
        <v>0</v>
      </c>
      <c r="B39" s="18">
        <v>331444</v>
      </c>
      <c r="C39" s="19">
        <f>B39/G39*100</f>
        <v>73.88853096374504</v>
      </c>
      <c r="D39" s="6">
        <v>11</v>
      </c>
      <c r="E39" s="18">
        <v>117129</v>
      </c>
      <c r="F39" s="20">
        <f>E39/G39*100</f>
        <v>26.11146903625497</v>
      </c>
      <c r="G39" s="18">
        <f>SUM(B39+E39)</f>
        <v>448573</v>
      </c>
      <c r="H39" s="18">
        <v>32</v>
      </c>
      <c r="I39" s="21">
        <v>539876</v>
      </c>
      <c r="J39" s="18">
        <v>27</v>
      </c>
      <c r="K39" s="18">
        <f>SUM(G39+I39)</f>
        <v>988449</v>
      </c>
      <c r="L39" s="20">
        <f>G39/K39*100</f>
        <v>45.38150172644213</v>
      </c>
      <c r="M39" s="7">
        <v>23</v>
      </c>
      <c r="N39" s="1">
        <v>25</v>
      </c>
    </row>
    <row r="40" spans="1:14" ht="18" customHeight="1">
      <c r="A40" s="42" t="s">
        <v>26</v>
      </c>
      <c r="B40" s="10">
        <v>353569</v>
      </c>
      <c r="C40" s="13">
        <f>B40/G40*100</f>
        <v>70.43108960632023</v>
      </c>
      <c r="D40" s="8">
        <v>29</v>
      </c>
      <c r="E40" s="10">
        <v>148438</v>
      </c>
      <c r="F40" s="11">
        <f>E40/G40*100</f>
        <v>29.568910393679772</v>
      </c>
      <c r="G40" s="10">
        <f>SUM(B40+E40)</f>
        <v>502007</v>
      </c>
      <c r="H40" s="10">
        <v>26</v>
      </c>
      <c r="I40" s="17">
        <v>768749</v>
      </c>
      <c r="J40" s="10">
        <v>22</v>
      </c>
      <c r="K40" s="10">
        <f>SUM(G40+I40)</f>
        <v>1270756</v>
      </c>
      <c r="L40" s="11">
        <f>G40/K40*100</f>
        <v>39.504594115628805</v>
      </c>
      <c r="M40" s="9">
        <v>36</v>
      </c>
      <c r="N40" s="1">
        <v>26</v>
      </c>
    </row>
    <row r="41" spans="1:14" ht="18" customHeight="1">
      <c r="A41" s="42" t="s">
        <v>25</v>
      </c>
      <c r="B41" s="10">
        <v>798207</v>
      </c>
      <c r="C41" s="13">
        <f>B41/G41*100</f>
        <v>69.88941423693197</v>
      </c>
      <c r="D41" s="8">
        <v>31</v>
      </c>
      <c r="E41" s="10">
        <v>343893</v>
      </c>
      <c r="F41" s="11">
        <f>E41/G41*100</f>
        <v>30.11058576306803</v>
      </c>
      <c r="G41" s="10">
        <f>SUM(B41+E41)</f>
        <v>1142100</v>
      </c>
      <c r="H41" s="10">
        <v>5</v>
      </c>
      <c r="I41" s="17">
        <v>2373017</v>
      </c>
      <c r="J41" s="10">
        <v>6</v>
      </c>
      <c r="K41" s="10">
        <f>SUM(G41+I41)</f>
        <v>3515117</v>
      </c>
      <c r="L41" s="11">
        <f>G41/K41*100</f>
        <v>32.49109489100932</v>
      </c>
      <c r="M41" s="9">
        <v>42</v>
      </c>
      <c r="N41" s="69">
        <v>27</v>
      </c>
    </row>
    <row r="42" spans="1:14" ht="18" customHeight="1">
      <c r="A42" s="42" t="s">
        <v>28</v>
      </c>
      <c r="B42" s="10">
        <v>253373</v>
      </c>
      <c r="C42" s="13">
        <f>B42/G42*100</f>
        <v>73.9185991895511</v>
      </c>
      <c r="D42" s="8">
        <v>10</v>
      </c>
      <c r="E42" s="10">
        <v>89400</v>
      </c>
      <c r="F42" s="11">
        <f>E42/G42*100</f>
        <v>26.081400810448898</v>
      </c>
      <c r="G42" s="10">
        <f>SUM(B42+E42)</f>
        <v>342773</v>
      </c>
      <c r="H42" s="10">
        <v>40</v>
      </c>
      <c r="I42" s="17">
        <v>459860</v>
      </c>
      <c r="J42" s="10">
        <v>34</v>
      </c>
      <c r="K42" s="10">
        <f>SUM(G42+I42)</f>
        <v>802633</v>
      </c>
      <c r="L42" s="11">
        <f>G42/K42*100</f>
        <v>42.70606865155058</v>
      </c>
      <c r="M42" s="9">
        <v>28</v>
      </c>
      <c r="N42" s="1">
        <v>28</v>
      </c>
    </row>
    <row r="43" spans="1:14" ht="18" customHeight="1">
      <c r="A43" s="41" t="s">
        <v>29</v>
      </c>
      <c r="B43" s="18">
        <v>263044</v>
      </c>
      <c r="C43" s="19">
        <f>B43/G43*100</f>
        <v>68.15158730364355</v>
      </c>
      <c r="D43" s="6">
        <v>37</v>
      </c>
      <c r="E43" s="18">
        <v>122925</v>
      </c>
      <c r="F43" s="20">
        <f>E43/G43*100</f>
        <v>31.848412696356444</v>
      </c>
      <c r="G43" s="18">
        <f>SUM(B43+E43)</f>
        <v>385969</v>
      </c>
      <c r="H43" s="18">
        <v>35</v>
      </c>
      <c r="I43" s="21">
        <v>334024</v>
      </c>
      <c r="J43" s="18">
        <v>42</v>
      </c>
      <c r="K43" s="18">
        <f>SUM(G43+I43)</f>
        <v>719993</v>
      </c>
      <c r="L43" s="20">
        <f>G43/K43*100</f>
        <v>53.607326737898845</v>
      </c>
      <c r="M43" s="7">
        <v>4</v>
      </c>
      <c r="N43" s="69">
        <v>29</v>
      </c>
    </row>
    <row r="44" spans="1:14" ht="18" customHeight="1" thickBot="1">
      <c r="A44" s="39" t="s">
        <v>27</v>
      </c>
      <c r="B44" s="28">
        <v>758276</v>
      </c>
      <c r="C44" s="24">
        <f>B44/G44*100</f>
        <v>71.55038927927426</v>
      </c>
      <c r="D44" s="37">
        <v>23</v>
      </c>
      <c r="E44" s="28">
        <v>301503</v>
      </c>
      <c r="F44" s="27">
        <f>E44/G44*100</f>
        <v>28.449610720725737</v>
      </c>
      <c r="G44" s="28">
        <f>SUM(B44+E44)</f>
        <v>1059779</v>
      </c>
      <c r="H44" s="28">
        <v>8</v>
      </c>
      <c r="I44" s="38">
        <v>1803523</v>
      </c>
      <c r="J44" s="28">
        <v>9</v>
      </c>
      <c r="K44" s="28">
        <f>SUM(G44+I44)</f>
        <v>2863302</v>
      </c>
      <c r="L44" s="27">
        <f>G44/K44*100</f>
        <v>37.01247720289372</v>
      </c>
      <c r="M44" s="30">
        <v>38</v>
      </c>
      <c r="N44" s="1">
        <v>30</v>
      </c>
    </row>
    <row r="45" spans="1:14" ht="18" customHeight="1" thickTop="1">
      <c r="A45" s="41" t="s">
        <v>31</v>
      </c>
      <c r="B45" s="18">
        <v>161836</v>
      </c>
      <c r="C45" s="19">
        <f>B45/G45*100</f>
        <v>67.75576507628155</v>
      </c>
      <c r="D45" s="6">
        <v>40</v>
      </c>
      <c r="E45" s="18">
        <v>77016</v>
      </c>
      <c r="F45" s="20">
        <f>E45/G45*100</f>
        <v>32.24423492371845</v>
      </c>
      <c r="G45" s="18">
        <f>SUM(B45+E45)</f>
        <v>238852</v>
      </c>
      <c r="H45" s="18">
        <v>47</v>
      </c>
      <c r="I45" s="21">
        <v>215518</v>
      </c>
      <c r="J45" s="18">
        <v>47</v>
      </c>
      <c r="K45" s="18">
        <f>SUM(G45+I45)</f>
        <v>454370</v>
      </c>
      <c r="L45" s="20">
        <f>G45/K45*100</f>
        <v>52.567731144221675</v>
      </c>
      <c r="M45" s="7">
        <v>7</v>
      </c>
      <c r="N45" s="1">
        <v>31</v>
      </c>
    </row>
    <row r="46" spans="1:14" ht="18" customHeight="1">
      <c r="A46" s="42" t="s">
        <v>32</v>
      </c>
      <c r="B46" s="10">
        <v>194188</v>
      </c>
      <c r="C46" s="13">
        <f>B46/G46*100</f>
        <v>67.93828499457719</v>
      </c>
      <c r="D46" s="8">
        <v>38</v>
      </c>
      <c r="E46" s="10">
        <v>91642</v>
      </c>
      <c r="F46" s="11">
        <f>E46/G46*100</f>
        <v>32.061715005422805</v>
      </c>
      <c r="G46" s="10">
        <f>SUM(B46+E46)</f>
        <v>285830</v>
      </c>
      <c r="H46" s="10">
        <v>45</v>
      </c>
      <c r="I46" s="17">
        <v>254508</v>
      </c>
      <c r="J46" s="10">
        <v>45</v>
      </c>
      <c r="K46" s="10">
        <f>SUM(G46+I46)</f>
        <v>540338</v>
      </c>
      <c r="L46" s="11">
        <f>G46/K46*100</f>
        <v>52.89837101962105</v>
      </c>
      <c r="M46" s="9">
        <v>5</v>
      </c>
      <c r="N46" s="1">
        <v>32</v>
      </c>
    </row>
    <row r="47" spans="1:14" ht="18" customHeight="1">
      <c r="A47" s="41" t="s">
        <v>33</v>
      </c>
      <c r="B47" s="18">
        <v>510559</v>
      </c>
      <c r="C47" s="19">
        <f>B47/G47*100</f>
        <v>71.7136672842272</v>
      </c>
      <c r="D47" s="6">
        <v>20</v>
      </c>
      <c r="E47" s="18">
        <v>201382</v>
      </c>
      <c r="F47" s="20">
        <f>E47/G47*100</f>
        <v>28.286332715772794</v>
      </c>
      <c r="G47" s="18">
        <f>SUM(B47+E47)</f>
        <v>711941</v>
      </c>
      <c r="H47" s="18">
        <v>15</v>
      </c>
      <c r="I47" s="21">
        <v>770552</v>
      </c>
      <c r="J47" s="18">
        <v>21</v>
      </c>
      <c r="K47" s="18">
        <f>SUM(G47+I47)</f>
        <v>1482493</v>
      </c>
      <c r="L47" s="20">
        <f>G47/K47*100</f>
        <v>48.02322844020174</v>
      </c>
      <c r="M47" s="7">
        <v>15</v>
      </c>
      <c r="N47" s="1">
        <v>33</v>
      </c>
    </row>
    <row r="48" spans="1:14" ht="18" customHeight="1">
      <c r="A48" s="42" t="s">
        <v>30</v>
      </c>
      <c r="B48" s="10">
        <v>596986</v>
      </c>
      <c r="C48" s="13">
        <f>B48/G48*100</f>
        <v>74.37270694348413</v>
      </c>
      <c r="D48" s="8">
        <v>9</v>
      </c>
      <c r="E48" s="10">
        <v>205709</v>
      </c>
      <c r="F48" s="11">
        <f>E48/G48*100</f>
        <v>25.62729305651586</v>
      </c>
      <c r="G48" s="10">
        <f>SUM(B48+E48)</f>
        <v>802695</v>
      </c>
      <c r="H48" s="10">
        <v>13</v>
      </c>
      <c r="I48" s="17">
        <v>1014014</v>
      </c>
      <c r="J48" s="10">
        <v>15</v>
      </c>
      <c r="K48" s="10">
        <f>SUM(G48+I48)</f>
        <v>1816709</v>
      </c>
      <c r="L48" s="11">
        <f>G48/K48*100</f>
        <v>44.18401626237334</v>
      </c>
      <c r="M48" s="9">
        <v>25</v>
      </c>
      <c r="N48" s="1">
        <v>34</v>
      </c>
    </row>
    <row r="49" spans="1:14" ht="18" customHeight="1" thickBot="1">
      <c r="A49" s="39" t="s">
        <v>34</v>
      </c>
      <c r="B49" s="28">
        <v>358876</v>
      </c>
      <c r="C49" s="24">
        <f>B49/G49*100</f>
        <v>72.57996667044186</v>
      </c>
      <c r="D49" s="37">
        <v>15</v>
      </c>
      <c r="E49" s="28">
        <v>135580</v>
      </c>
      <c r="F49" s="27">
        <f>E49/G49*100</f>
        <v>27.42003332955814</v>
      </c>
      <c r="G49" s="28">
        <f>SUM(B49+E49)</f>
        <v>494456</v>
      </c>
      <c r="H49" s="28">
        <v>28</v>
      </c>
      <c r="I49" s="38">
        <v>546897</v>
      </c>
      <c r="J49" s="28">
        <v>25</v>
      </c>
      <c r="K49" s="28">
        <f>SUM(G49+I49)</f>
        <v>1041353</v>
      </c>
      <c r="L49" s="27">
        <f>G49/K49*100</f>
        <v>47.482073802063276</v>
      </c>
      <c r="M49" s="30">
        <v>16</v>
      </c>
      <c r="N49" s="1">
        <v>35</v>
      </c>
    </row>
    <row r="50" spans="1:14" ht="18" customHeight="1" thickTop="1">
      <c r="A50" s="41" t="s">
        <v>36</v>
      </c>
      <c r="B50" s="18">
        <v>201525</v>
      </c>
      <c r="C50" s="19">
        <f>B50/G50*100</f>
        <v>68.26612015379143</v>
      </c>
      <c r="D50" s="6">
        <v>36</v>
      </c>
      <c r="E50" s="18">
        <v>93680</v>
      </c>
      <c r="F50" s="20">
        <f>E50/G50*100</f>
        <v>31.733879846208566</v>
      </c>
      <c r="G50" s="18">
        <f>SUM(B50+E50)</f>
        <v>295205</v>
      </c>
      <c r="H50" s="18">
        <v>44</v>
      </c>
      <c r="I50" s="21">
        <v>305392</v>
      </c>
      <c r="J50" s="18">
        <v>44</v>
      </c>
      <c r="K50" s="18">
        <f>SUM(G50+I50)</f>
        <v>600597</v>
      </c>
      <c r="L50" s="20">
        <f>G50/K50*100</f>
        <v>49.15192716580336</v>
      </c>
      <c r="M50" s="7">
        <v>11</v>
      </c>
      <c r="N50" s="1">
        <v>36</v>
      </c>
    </row>
    <row r="51" spans="1:14" ht="18" customHeight="1">
      <c r="A51" s="41" t="s">
        <v>35</v>
      </c>
      <c r="B51" s="18">
        <v>264421</v>
      </c>
      <c r="C51" s="19">
        <f>B51/G51*100</f>
        <v>71.77239859289499</v>
      </c>
      <c r="D51" s="6">
        <v>19</v>
      </c>
      <c r="E51" s="18">
        <v>103995</v>
      </c>
      <c r="F51" s="20">
        <f>E51/G51*100</f>
        <v>28.227601407105013</v>
      </c>
      <c r="G51" s="18">
        <f>SUM(B51+E51)</f>
        <v>368416</v>
      </c>
      <c r="H51" s="18">
        <v>37</v>
      </c>
      <c r="I51" s="21">
        <v>388661</v>
      </c>
      <c r="J51" s="18">
        <v>40</v>
      </c>
      <c r="K51" s="18">
        <f>SUM(G51+I51)</f>
        <v>757077</v>
      </c>
      <c r="L51" s="20">
        <f>G51/K51*100</f>
        <v>48.66294973959056</v>
      </c>
      <c r="M51" s="7">
        <v>13</v>
      </c>
      <c r="N51" s="1">
        <v>37</v>
      </c>
    </row>
    <row r="52" spans="1:14" ht="18" customHeight="1">
      <c r="A52" s="42" t="s">
        <v>37</v>
      </c>
      <c r="B52" s="10">
        <v>352486</v>
      </c>
      <c r="C52" s="13">
        <f>B52/G52*100</f>
        <v>69.30869450660082</v>
      </c>
      <c r="D52" s="8">
        <v>33</v>
      </c>
      <c r="E52" s="10">
        <v>156088</v>
      </c>
      <c r="F52" s="11">
        <f>E52/G52*100</f>
        <v>30.69130549339919</v>
      </c>
      <c r="G52" s="10">
        <f>SUM(B52+E52)</f>
        <v>508574</v>
      </c>
      <c r="H52" s="10">
        <v>25</v>
      </c>
      <c r="I52" s="17">
        <v>473783</v>
      </c>
      <c r="J52" s="10">
        <v>32</v>
      </c>
      <c r="K52" s="10">
        <f>SUM(G52+I52)</f>
        <v>982357</v>
      </c>
      <c r="L52" s="11">
        <f>G52/K52*100</f>
        <v>51.77079208475127</v>
      </c>
      <c r="M52" s="9">
        <v>9</v>
      </c>
      <c r="N52" s="1">
        <v>38</v>
      </c>
    </row>
    <row r="53" spans="1:14" ht="18" customHeight="1" thickBot="1">
      <c r="A53" s="39" t="s">
        <v>38</v>
      </c>
      <c r="B53" s="28">
        <v>196118</v>
      </c>
      <c r="C53" s="24">
        <f>B53/G53*100</f>
        <v>65.97058002361402</v>
      </c>
      <c r="D53" s="37">
        <v>44</v>
      </c>
      <c r="E53" s="28">
        <v>101163</v>
      </c>
      <c r="F53" s="27">
        <f>E53/G53*100</f>
        <v>34.02941997638598</v>
      </c>
      <c r="G53" s="28">
        <f>SUM(B53+E53)</f>
        <v>297281</v>
      </c>
      <c r="H53" s="28">
        <v>43</v>
      </c>
      <c r="I53" s="38">
        <v>243224</v>
      </c>
      <c r="J53" s="28">
        <v>46</v>
      </c>
      <c r="K53" s="28">
        <f>SUM(G53+I53)</f>
        <v>540505</v>
      </c>
      <c r="L53" s="27">
        <f>G53/K53*100</f>
        <v>55.00060128953479</v>
      </c>
      <c r="M53" s="30">
        <v>2</v>
      </c>
      <c r="N53" s="69">
        <v>39</v>
      </c>
    </row>
    <row r="54" spans="1:14" ht="18" customHeight="1" thickTop="1">
      <c r="A54" s="41" t="s">
        <v>39</v>
      </c>
      <c r="B54" s="18">
        <v>994454</v>
      </c>
      <c r="C54" s="19">
        <f>B54/G54*100</f>
        <v>75.27298600440531</v>
      </c>
      <c r="D54" s="6">
        <v>8</v>
      </c>
      <c r="E54" s="18">
        <v>326676</v>
      </c>
      <c r="F54" s="20">
        <f>E54/G54*100</f>
        <v>24.727013995594678</v>
      </c>
      <c r="G54" s="18">
        <f>SUM(B54+E54)</f>
        <v>1321130</v>
      </c>
      <c r="H54" s="18">
        <v>2</v>
      </c>
      <c r="I54" s="21">
        <v>1894973</v>
      </c>
      <c r="J54" s="18">
        <v>8</v>
      </c>
      <c r="K54" s="18">
        <f>SUM(G54+I54)</f>
        <v>3216103</v>
      </c>
      <c r="L54" s="20">
        <f>G54/K54*100</f>
        <v>41.07859729616868</v>
      </c>
      <c r="M54" s="7">
        <v>31</v>
      </c>
      <c r="N54" s="1">
        <v>40</v>
      </c>
    </row>
    <row r="55" spans="1:14" ht="18" customHeight="1">
      <c r="A55" s="42" t="s">
        <v>42</v>
      </c>
      <c r="B55" s="10">
        <v>241000</v>
      </c>
      <c r="C55" s="13">
        <f>B55/G55*100</f>
        <v>72.23960768797285</v>
      </c>
      <c r="D55" s="8">
        <v>17</v>
      </c>
      <c r="E55" s="10">
        <v>92612</v>
      </c>
      <c r="F55" s="11">
        <f>E55/G55*100</f>
        <v>27.760392312027143</v>
      </c>
      <c r="G55" s="10">
        <f>SUM(B55+E55)</f>
        <v>333612</v>
      </c>
      <c r="H55" s="10">
        <v>41</v>
      </c>
      <c r="I55" s="17">
        <v>320120</v>
      </c>
      <c r="J55" s="10">
        <v>43</v>
      </c>
      <c r="K55" s="10">
        <f>SUM(G55+I55)</f>
        <v>653732</v>
      </c>
      <c r="L55" s="11">
        <f>G55/K55*100</f>
        <v>51.031921337795914</v>
      </c>
      <c r="M55" s="9">
        <v>10</v>
      </c>
      <c r="N55" s="1">
        <v>41</v>
      </c>
    </row>
    <row r="56" spans="1:14" ht="18" customHeight="1">
      <c r="A56" s="42" t="s">
        <v>40</v>
      </c>
      <c r="B56" s="10">
        <v>354954</v>
      </c>
      <c r="C56" s="13">
        <f>B56/G56*100</f>
        <v>71.62597918339839</v>
      </c>
      <c r="D56" s="8">
        <v>21</v>
      </c>
      <c r="E56" s="10">
        <v>140612</v>
      </c>
      <c r="F56" s="11">
        <f>E56/G56*100</f>
        <v>28.374020816601625</v>
      </c>
      <c r="G56" s="10">
        <f>SUM(B56+E56)</f>
        <v>495566</v>
      </c>
      <c r="H56" s="10">
        <v>27</v>
      </c>
      <c r="I56" s="17">
        <v>408912</v>
      </c>
      <c r="J56" s="10">
        <v>38</v>
      </c>
      <c r="K56" s="10">
        <f>SUM(G56+I56)</f>
        <v>904478</v>
      </c>
      <c r="L56" s="11">
        <f>G56/K56*100</f>
        <v>54.7902768226535</v>
      </c>
      <c r="M56" s="9">
        <v>3</v>
      </c>
      <c r="N56" s="1">
        <v>42</v>
      </c>
    </row>
    <row r="57" spans="1:14" ht="18" customHeight="1">
      <c r="A57" s="41" t="s">
        <v>43</v>
      </c>
      <c r="B57" s="18">
        <v>464769</v>
      </c>
      <c r="C57" s="19">
        <f>B57/G57*100</f>
        <v>71.32844273239307</v>
      </c>
      <c r="D57" s="6">
        <v>25</v>
      </c>
      <c r="E57" s="18">
        <v>186821</v>
      </c>
      <c r="F57" s="20">
        <f>E57/G57*100</f>
        <v>28.67155726760693</v>
      </c>
      <c r="G57" s="18">
        <f>SUM(B57+E57)</f>
        <v>651590</v>
      </c>
      <c r="H57" s="18">
        <v>20</v>
      </c>
      <c r="I57" s="21">
        <v>688477</v>
      </c>
      <c r="J57" s="18">
        <v>23</v>
      </c>
      <c r="K57" s="18">
        <f>SUM(G57+I57)</f>
        <v>1340067</v>
      </c>
      <c r="L57" s="20">
        <f>G57/K57*100</f>
        <v>48.623688218574145</v>
      </c>
      <c r="M57" s="7">
        <v>14</v>
      </c>
      <c r="N57" s="1">
        <v>43</v>
      </c>
    </row>
    <row r="58" spans="1:14" ht="18" customHeight="1">
      <c r="A58" s="41" t="s">
        <v>41</v>
      </c>
      <c r="B58" s="18">
        <v>309152</v>
      </c>
      <c r="C58" s="19">
        <f>B58/G58*100</f>
        <v>70.86172712165492</v>
      </c>
      <c r="D58" s="6">
        <v>28</v>
      </c>
      <c r="E58" s="18">
        <v>127123</v>
      </c>
      <c r="F58" s="20">
        <f>E58/G58*100</f>
        <v>29.138272878345077</v>
      </c>
      <c r="G58" s="18">
        <f>SUM(B58+E58)</f>
        <v>436275</v>
      </c>
      <c r="H58" s="18">
        <v>33</v>
      </c>
      <c r="I58" s="21">
        <v>456162</v>
      </c>
      <c r="J58" s="18">
        <v>35</v>
      </c>
      <c r="K58" s="18">
        <f>SUM(G58+I58)</f>
        <v>892437</v>
      </c>
      <c r="L58" s="20">
        <f>G58/K58*100</f>
        <v>48.885803703790856</v>
      </c>
      <c r="M58" s="7">
        <v>12</v>
      </c>
      <c r="N58" s="1">
        <v>44</v>
      </c>
    </row>
    <row r="59" spans="1:14" ht="18" customHeight="1">
      <c r="A59" s="42" t="s">
        <v>44</v>
      </c>
      <c r="B59" s="10">
        <v>320538</v>
      </c>
      <c r="C59" s="13">
        <f>B59/G59*100</f>
        <v>67.93131802922926</v>
      </c>
      <c r="D59" s="8">
        <v>39</v>
      </c>
      <c r="E59" s="10">
        <v>151318</v>
      </c>
      <c r="F59" s="11">
        <f>E59/G59*100</f>
        <v>32.06868197077075</v>
      </c>
      <c r="G59" s="10">
        <f>SUM(B59+E59)</f>
        <v>471856</v>
      </c>
      <c r="H59" s="10">
        <v>29</v>
      </c>
      <c r="I59" s="17">
        <v>433807</v>
      </c>
      <c r="J59" s="10">
        <v>36</v>
      </c>
      <c r="K59" s="10">
        <f>SUM(G59+I59)</f>
        <v>905663</v>
      </c>
      <c r="L59" s="11">
        <f>G59/K59*100</f>
        <v>52.10061579196677</v>
      </c>
      <c r="M59" s="9">
        <v>8</v>
      </c>
      <c r="N59" s="1">
        <v>45</v>
      </c>
    </row>
    <row r="60" spans="1:14" ht="18" customHeight="1" thickBot="1">
      <c r="A60" s="39" t="s">
        <v>45</v>
      </c>
      <c r="B60" s="28">
        <v>455401</v>
      </c>
      <c r="C60" s="24">
        <f>B60/G60*100</f>
        <v>66.51588402833565</v>
      </c>
      <c r="D60" s="37">
        <v>42</v>
      </c>
      <c r="E60" s="28">
        <v>229249</v>
      </c>
      <c r="F60" s="27">
        <f>E60/G60*100</f>
        <v>33.48411597166435</v>
      </c>
      <c r="G60" s="28">
        <f>SUM(B60+E60)</f>
        <v>684650</v>
      </c>
      <c r="H60" s="28">
        <v>16</v>
      </c>
      <c r="I60" s="38">
        <v>615132</v>
      </c>
      <c r="J60" s="28">
        <v>24</v>
      </c>
      <c r="K60" s="28">
        <f>SUM(G60+I60)</f>
        <v>1299782</v>
      </c>
      <c r="L60" s="27">
        <f>G60/K60*100</f>
        <v>52.67421767650268</v>
      </c>
      <c r="M60" s="30">
        <v>6</v>
      </c>
      <c r="N60" s="1">
        <v>46</v>
      </c>
    </row>
    <row r="61" spans="1:14" ht="18" customHeight="1" thickBot="1" thickTop="1">
      <c r="A61" s="40" t="s">
        <v>46</v>
      </c>
      <c r="B61" s="31">
        <v>442707</v>
      </c>
      <c r="C61" s="32">
        <f>B61/G61*100</f>
        <v>76.27697736365296</v>
      </c>
      <c r="D61" s="33">
        <v>3</v>
      </c>
      <c r="E61" s="31">
        <v>137687</v>
      </c>
      <c r="F61" s="34">
        <f>E61/G61*100</f>
        <v>23.723022636347032</v>
      </c>
      <c r="G61" s="31">
        <f>SUM(B61+E61)</f>
        <v>580394</v>
      </c>
      <c r="H61" s="31">
        <v>24</v>
      </c>
      <c r="I61" s="35">
        <v>471975</v>
      </c>
      <c r="J61" s="31">
        <v>33</v>
      </c>
      <c r="K61" s="31">
        <f>SUM(G61+I61)</f>
        <v>1052369</v>
      </c>
      <c r="L61" s="34">
        <f>G61/K61*100</f>
        <v>55.15118746371282</v>
      </c>
      <c r="M61" s="36">
        <v>1</v>
      </c>
      <c r="N61" s="1">
        <v>47</v>
      </c>
    </row>
    <row r="62" spans="1:13" ht="18" customHeight="1" thickBot="1" thickTop="1">
      <c r="A62" s="60" t="s">
        <v>47</v>
      </c>
      <c r="B62" s="61">
        <v>21761335</v>
      </c>
      <c r="C62" s="62">
        <f>B62/G62*100</f>
        <v>71.71969116020709</v>
      </c>
      <c r="D62" s="63"/>
      <c r="E62" s="64">
        <v>8580869</v>
      </c>
      <c r="F62" s="65">
        <f>E62/G62*100</f>
        <v>28.280308839792916</v>
      </c>
      <c r="G62" s="64">
        <f>SUM(G15:G61)</f>
        <v>30342204</v>
      </c>
      <c r="H62" s="66"/>
      <c r="I62" s="67">
        <v>47315313</v>
      </c>
      <c r="J62" s="63"/>
      <c r="K62" s="64">
        <f>SUM(K15:K61)</f>
        <v>77657517</v>
      </c>
      <c r="L62" s="65">
        <f>G62/K62*100</f>
        <v>39.07181837915317</v>
      </c>
      <c r="M62" s="68"/>
    </row>
    <row r="63" ht="18" customHeight="1">
      <c r="A63" s="1" t="s">
        <v>78</v>
      </c>
    </row>
  </sheetData>
  <sheetProtection/>
  <mergeCells count="6">
    <mergeCell ref="A1:M1"/>
    <mergeCell ref="I5:J5"/>
    <mergeCell ref="L5:M5"/>
    <mergeCell ref="B5:D5"/>
    <mergeCell ref="E5:F5"/>
    <mergeCell ref="G5:H5"/>
  </mergeCells>
  <printOptions/>
  <pageMargins left="0.3937007874015748" right="0.3937007874015748" top="0.5905511811023623" bottom="0.1968503937007874" header="0.1968503937007874" footer="0.2362204724409449"/>
  <pageSetup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" defaultRowHeight="1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" defaultRowHeight="1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全軽自協</dc:creator>
  <cp:keywords/>
  <dc:description/>
  <cp:lastModifiedBy>itou</cp:lastModifiedBy>
  <cp:lastPrinted>2010-06-15T07:34:55Z</cp:lastPrinted>
  <dcterms:created xsi:type="dcterms:W3CDTF">1999-08-09T01:31:44Z</dcterms:created>
  <dcterms:modified xsi:type="dcterms:W3CDTF">2017-06-14T04:33:29Z</dcterms:modified>
  <cp:category/>
  <cp:version/>
  <cp:contentType/>
  <cp:contentStatus/>
</cp:coreProperties>
</file>